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696677\Desktop\"/>
    </mc:Choice>
  </mc:AlternateContent>
  <xr:revisionPtr revIDLastSave="0" documentId="13_ncr:1_{6D684C5A-AC65-430A-B401-C3A2FA998A55}" xr6:coauthVersionLast="47" xr6:coauthVersionMax="47" xr10:uidLastSave="{00000000-0000-0000-0000-000000000000}"/>
  <bookViews>
    <workbookView xWindow="-28920" yWindow="675" windowWidth="29040" windowHeight="15720" xr2:uid="{718CC3BA-986F-43FA-85BB-DADEE1BD149A}"/>
  </bookViews>
  <sheets>
    <sheet name="Instructions" sheetId="4" r:id="rId1"/>
    <sheet name="1. Summary Charts" sheetId="3" r:id="rId2"/>
    <sheet name="2. BS &amp; ILM Components" sheetId="1" r:id="rId3"/>
    <sheet name="3. Narrativ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1" l="1"/>
  <c r="Y36" i="1"/>
  <c r="Y32" i="1"/>
  <c r="W39" i="1"/>
  <c r="W36" i="1"/>
  <c r="S39" i="1"/>
  <c r="S36" i="1"/>
  <c r="S33" i="1"/>
  <c r="S31" i="1"/>
  <c r="L42" i="1"/>
  <c r="L39" i="1"/>
  <c r="L36" i="1"/>
  <c r="J56" i="1"/>
  <c r="I56" i="1"/>
  <c r="H56" i="1"/>
  <c r="G56" i="1"/>
  <c r="J55" i="1"/>
  <c r="I55" i="1"/>
  <c r="H55" i="1"/>
  <c r="G55" i="1"/>
  <c r="J54" i="1"/>
  <c r="I54" i="1"/>
  <c r="H54" i="1"/>
  <c r="G54" i="1"/>
  <c r="G53" i="1"/>
  <c r="H53" i="1"/>
  <c r="I53" i="1"/>
  <c r="J53" i="1"/>
  <c r="J52" i="1"/>
  <c r="I52" i="1"/>
  <c r="H52" i="1"/>
  <c r="G52" i="1"/>
  <c r="U39" i="1"/>
  <c r="R39" i="1"/>
  <c r="K39" i="1"/>
  <c r="V39" i="1" l="1"/>
  <c r="R32" i="1"/>
  <c r="S32" i="1" s="1"/>
  <c r="U31" i="1"/>
  <c r="U42" i="1" l="1"/>
  <c r="U36" i="1"/>
  <c r="U33" i="1"/>
  <c r="U32" i="1"/>
  <c r="R42" i="1"/>
  <c r="S42" i="1" s="1"/>
  <c r="K42" i="1"/>
  <c r="V42" i="1" l="1"/>
  <c r="W42" i="1" s="1"/>
  <c r="Y42" i="1" s="1"/>
  <c r="R36" i="1"/>
  <c r="K36" i="1"/>
  <c r="V36" i="1" l="1"/>
  <c r="R33" i="1"/>
  <c r="K33" i="1"/>
  <c r="R31" i="1"/>
  <c r="K32" i="1"/>
  <c r="L32" i="1" s="1"/>
  <c r="K31" i="1"/>
  <c r="L31" i="1" l="1"/>
  <c r="L33" i="1"/>
  <c r="V32" i="1"/>
  <c r="V33" i="1"/>
  <c r="V31" i="1"/>
  <c r="W33" i="1" l="1"/>
  <c r="Y33" i="1" s="1"/>
  <c r="W31" i="1"/>
  <c r="Y31" i="1" s="1"/>
  <c r="W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Botten</author>
  </authors>
  <commentList>
    <comment ref="L33" authorId="0" shapeId="0" xr:uid="{A7B2A71F-57E9-4D12-B11A-0543C3B34437}">
      <text>
        <r>
          <rPr>
            <sz val="9"/>
            <color indexed="81"/>
            <rFont val="Tahoma"/>
            <family val="2"/>
          </rPr>
          <t>The result in this cell is measured as a % of revenue.</t>
        </r>
      </text>
    </comment>
    <comment ref="S33" authorId="0" shapeId="0" xr:uid="{4AF801E3-07F0-4141-8C66-BDECF8A2B9BE}">
      <text>
        <r>
          <rPr>
            <sz val="9"/>
            <color indexed="81"/>
            <rFont val="Tahoma"/>
            <family val="2"/>
          </rPr>
          <t>The result in this cell is measured as a % of revenue.</t>
        </r>
      </text>
    </comment>
    <comment ref="W33" authorId="0" shapeId="0" xr:uid="{9477D6F9-9913-4D00-ADE5-2658516EBBBE}">
      <text>
        <r>
          <rPr>
            <sz val="9"/>
            <color indexed="81"/>
            <rFont val="Tahoma"/>
            <family val="2"/>
          </rPr>
          <t>The result in this cell is measured as a % of revenue.</t>
        </r>
      </text>
    </comment>
  </commentList>
</comments>
</file>

<file path=xl/sharedStrings.xml><?xml version="1.0" encoding="utf-8"?>
<sst xmlns="http://schemas.openxmlformats.org/spreadsheetml/2006/main" count="128" uniqueCount="77">
  <si>
    <t>Los Angeles County Department of Public Health, Substance Abuse Prevention and Control Bureau</t>
  </si>
  <si>
    <t>AEFH - Assessing and Enhancing Financial Health, FY 2024/2025 Progress Tracker</t>
  </si>
  <si>
    <t>Balanced Scorecard and Impact Logic Model Components</t>
  </si>
  <si>
    <t>Instructions</t>
  </si>
  <si>
    <t xml:space="preserve">AEFH - Assessing and Enhancing Financial Health, FY 2024/2025 Progress Tracker </t>
  </si>
  <si>
    <t>Balanced Scorecard Visual Results</t>
  </si>
  <si>
    <t>Organization Information</t>
  </si>
  <si>
    <t>Provider Representative Name</t>
  </si>
  <si>
    <t>Organization Name</t>
  </si>
  <si>
    <t>FY24-25 Tier Level</t>
  </si>
  <si>
    <t>CIBHS Coach Name</t>
  </si>
  <si>
    <t>SAPC Approval</t>
  </si>
  <si>
    <t>Impact Logic Model (ILM) Components</t>
  </si>
  <si>
    <t>Inputs:</t>
  </si>
  <si>
    <t>Activities:</t>
  </si>
  <si>
    <t>Outputs:</t>
  </si>
  <si>
    <t>Outcomes:</t>
  </si>
  <si>
    <t>Impact:</t>
  </si>
  <si>
    <t>Perspective</t>
  </si>
  <si>
    <t>Strategic Objective</t>
  </si>
  <si>
    <t>KPI</t>
  </si>
  <si>
    <t>Target</t>
  </si>
  <si>
    <t>Actual Baseline:
FY23-24
(Q2)</t>
  </si>
  <si>
    <t>Oct-2024
Progress Monitoring</t>
  </si>
  <si>
    <t>Nov-2024
Progress Monitoring</t>
  </si>
  <si>
    <t>Dec-2024
Progress Monitoring</t>
  </si>
  <si>
    <t>Result:
FY24-25
(Q2)</t>
  </si>
  <si>
    <t>Result:
FY24-25
(Q2 % Change)</t>
  </si>
  <si>
    <t>Actual Baseline:
FY23-24
(Q3)</t>
  </si>
  <si>
    <t>Jan-2025
Progress
Monitoring</t>
  </si>
  <si>
    <t>Feb-2025
Progress Monitoring</t>
  </si>
  <si>
    <t>Mar-2025
Progress Monitoring</t>
  </si>
  <si>
    <t>Result:
FY24-25
(Q3)</t>
  </si>
  <si>
    <t>Result:
FY24-25
(Q3 % Change)</t>
  </si>
  <si>
    <t>Actual Baseline:
FY23-24
(Q2 + Q3)</t>
  </si>
  <si>
    <t>Result:
FY24-25
(Q2 + Q3)</t>
  </si>
  <si>
    <t>Result:
FY23-24 to FY24-25
(Q2 &amp; Q3)
% Change or Of Revenue</t>
  </si>
  <si>
    <t>Result: 
By 03/31/2025</t>
  </si>
  <si>
    <t>Target Status</t>
  </si>
  <si>
    <t>Financial</t>
  </si>
  <si>
    <t>%</t>
  </si>
  <si>
    <t>$</t>
  </si>
  <si>
    <t>DMC Revenue</t>
  </si>
  <si>
    <t>% Increase in DMC Revenue</t>
  </si>
  <si>
    <t>Investment Fund</t>
  </si>
  <si>
    <t>% Increase allocated to investment fund</t>
  </si>
  <si>
    <t>Operating Costs</t>
  </si>
  <si>
    <t>Operating costs as a % of revenue</t>
  </si>
  <si>
    <t>Patient</t>
  </si>
  <si>
    <t>Patient Retention</t>
  </si>
  <si>
    <t>% No-Show Rate</t>
  </si>
  <si>
    <t>Clincial &amp; Operational Efficiency</t>
  </si>
  <si>
    <t>Billing Efficiency</t>
  </si>
  <si>
    <t>% of claim approvals in the first billing cycle (level 1 adjudication)</t>
  </si>
  <si>
    <t>Workforce</t>
  </si>
  <si>
    <t>Staff Retention</t>
  </si>
  <si>
    <t>% Increase in staff retention</t>
  </si>
  <si>
    <t>Q2</t>
  </si>
  <si>
    <t>Q3</t>
  </si>
  <si>
    <t>Q2 + Q3</t>
  </si>
  <si>
    <t>Narrative Components</t>
  </si>
  <si>
    <t>Progress Monitoring and Adjustments</t>
  </si>
  <si>
    <t>Actual Baseline 
(tools you plan to use)</t>
  </si>
  <si>
    <t>Quarter 2 FY24-25 
(tools used)</t>
  </si>
  <si>
    <t>Quarter 3 FY24-25
(tools used)</t>
  </si>
  <si>
    <t>Quarter 2 + 3
(include summary for full reporting period)</t>
  </si>
  <si>
    <r>
      <t xml:space="preserve">Provide an overview of the tools and methods used to monitor progress against your CB&amp;I strategic objectives and key performance indicators (KPIs) in financial, patient, clinical and operational efficiency, and workforce categories. Examples include, but are not limited to: </t>
    </r>
    <r>
      <rPr>
        <i/>
        <sz val="11"/>
        <color theme="1"/>
        <rFont val="Arial"/>
        <family val="2"/>
      </rPr>
      <t>Financial statements, budgeting software/tools, financial dashboards, variance analysis reports, satisfaction surveys, patient engagement platforms/analytics, electronic health record systems, employee satisfaction surveys, sustainability plans, training and development platforms, monthly KPI review meetings.</t>
    </r>
  </si>
  <si>
    <t>(enter text here)</t>
  </si>
  <si>
    <t>Outcomes, Reflections, and Next Steps</t>
  </si>
  <si>
    <t>Baseline - What are you hoping to achieve with the Balanced Scorecard?</t>
  </si>
  <si>
    <t>Assess the outcomes achieved relative to the targets initially set, focusing on successes and areas for improvement. Reflect on lessons learned and any course corrections made during the monitoring period.</t>
  </si>
  <si>
    <t xml:space="preserve">AEFH - Assessing and Enhancing Financial Health </t>
  </si>
  <si>
    <t>FY 2024/2025 Progress Tracker: Balanced Scorecard and Impact Logic Model Components</t>
  </si>
  <si>
    <t>Quarter 2 FY24-25</t>
  </si>
  <si>
    <t>Quarter 3 FY24-25</t>
  </si>
  <si>
    <t>Quarter 2 + 3 FY24-25</t>
  </si>
  <si>
    <t>Tier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</si>
</sst>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19" x14ac:knownFonts="1">
    <font>
      <sz val="11"/>
      <color theme="1"/>
      <name val="Aptos Narrow"/>
      <family val="2"/>
      <scheme val="minor"/>
    </font>
    <font>
      <b/>
      <sz val="11"/>
      <color theme="1"/>
      <name val="Arial"/>
      <family val="2"/>
    </font>
    <font>
      <sz val="11"/>
      <color theme="1"/>
      <name val="Arial"/>
      <family val="2"/>
    </font>
    <font>
      <b/>
      <sz val="12"/>
      <color theme="1"/>
      <name val="Arial"/>
      <family val="2"/>
    </font>
    <font>
      <sz val="11"/>
      <color theme="1"/>
      <name val="Aptos Narrow"/>
      <family val="2"/>
      <scheme val="minor"/>
    </font>
    <font>
      <b/>
      <sz val="11"/>
      <color theme="1"/>
      <name val="Aptos Narrow"/>
      <family val="2"/>
      <scheme val="minor"/>
    </font>
    <font>
      <b/>
      <sz val="11"/>
      <name val="Arial"/>
      <family val="2"/>
    </font>
    <font>
      <sz val="10"/>
      <color theme="1"/>
      <name val="Arial"/>
      <family val="2"/>
    </font>
    <font>
      <b/>
      <sz val="20"/>
      <color rgb="FF002060"/>
      <name val="Arial"/>
      <family val="2"/>
    </font>
    <font>
      <sz val="9"/>
      <color indexed="81"/>
      <name val="Tahoma"/>
      <family val="2"/>
    </font>
    <font>
      <b/>
      <sz val="14"/>
      <color theme="1"/>
      <name val="Arial"/>
      <family val="2"/>
    </font>
    <font>
      <sz val="12"/>
      <color theme="1"/>
      <name val="Arial"/>
      <family val="2"/>
    </font>
    <font>
      <i/>
      <sz val="11"/>
      <color theme="1"/>
      <name val="Arial"/>
      <family val="2"/>
    </font>
    <font>
      <sz val="14"/>
      <color theme="1"/>
      <name val="Aptos Narrow"/>
      <family val="2"/>
      <scheme val="minor"/>
    </font>
    <font>
      <b/>
      <sz val="14"/>
      <color theme="1"/>
      <name val="Aptos Narrow"/>
      <family val="2"/>
      <scheme val="minor"/>
    </font>
    <font>
      <sz val="11"/>
      <color theme="0"/>
      <name val="Aptos Narrow"/>
      <family val="2"/>
      <scheme val="minor"/>
    </font>
    <font>
      <b/>
      <sz val="11"/>
      <color theme="0"/>
      <name val="Arial"/>
      <family val="2"/>
    </font>
    <font>
      <sz val="11"/>
      <color theme="0"/>
      <name val="Arial"/>
      <family val="2"/>
    </font>
    <font>
      <b/>
      <sz val="13.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B9"/>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rgb="FFDAF2D0"/>
        <bgColor indexed="64"/>
      </patternFill>
    </fill>
    <fill>
      <patternFill patternType="solid">
        <fgColor rgb="FFCAEDFB"/>
        <bgColor indexed="64"/>
      </patternFill>
    </fill>
    <fill>
      <patternFill patternType="solid">
        <fgColor rgb="FFFBE2D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rgb="FFFF0000"/>
      </left>
      <right style="medium">
        <color rgb="FFFF0000"/>
      </right>
      <top style="medium">
        <color rgb="FFFF0000"/>
      </top>
      <bottom style="medium">
        <color rgb="FFFF0000"/>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style="medium">
        <color rgb="FFFF0000"/>
      </right>
      <top style="thick">
        <color auto="1"/>
      </top>
      <bottom style="thick">
        <color auto="1"/>
      </bottom>
      <diagonal/>
    </border>
    <border>
      <left/>
      <right style="medium">
        <color rgb="FFFF0000"/>
      </right>
      <top/>
      <bottom/>
      <diagonal/>
    </border>
    <border>
      <left style="medium">
        <color rgb="FFFF0000"/>
      </left>
      <right/>
      <top style="medium">
        <color rgb="FFFF0000"/>
      </top>
      <bottom style="medium">
        <color rgb="FFFF0000"/>
      </bottom>
      <diagonal/>
    </border>
    <border>
      <left style="thin">
        <color auto="1"/>
      </left>
      <right/>
      <top style="medium">
        <color auto="1"/>
      </top>
      <bottom style="medium">
        <color auto="1"/>
      </bottom>
      <diagonal/>
    </border>
    <border>
      <left/>
      <right/>
      <top style="medium">
        <color rgb="FFFF0000"/>
      </top>
      <bottom style="medium">
        <color rgb="FFFF0000"/>
      </bottom>
      <diagonal/>
    </border>
    <border>
      <left/>
      <right style="medium">
        <color auto="1"/>
      </right>
      <top style="medium">
        <color auto="1"/>
      </top>
      <bottom/>
      <diagonal/>
    </border>
    <border>
      <left/>
      <right style="medium">
        <color auto="1"/>
      </right>
      <top/>
      <bottom/>
      <diagonal/>
    </border>
    <border>
      <left style="thin">
        <color theme="0" tint="-4.9989318521683403E-2"/>
      </left>
      <right style="thin">
        <color theme="0" tint="-4.9989318521683403E-2"/>
      </right>
      <top style="thin">
        <color theme="0" tint="-4.9989318521683403E-2"/>
      </top>
      <bottom/>
      <diagonal/>
    </border>
    <border>
      <left style="medium">
        <color auto="1"/>
      </left>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56">
    <xf numFmtId="0" fontId="0" fillId="0" borderId="0" xfId="0"/>
    <xf numFmtId="164" fontId="2" fillId="0" borderId="0" xfId="1" applyNumberFormat="1" applyFont="1" applyFill="1" applyBorder="1"/>
    <xf numFmtId="0" fontId="0" fillId="0" borderId="0" xfId="0" applyAlignment="1">
      <alignment wrapText="1"/>
    </xf>
    <xf numFmtId="165" fontId="10" fillId="0" borderId="20" xfId="1" applyNumberFormat="1" applyFont="1" applyFill="1" applyBorder="1" applyAlignment="1" applyProtection="1">
      <alignment horizontal="center" vertical="center"/>
    </xf>
    <xf numFmtId="166" fontId="10" fillId="0" borderId="24" xfId="2" applyNumberFormat="1" applyFont="1" applyBorder="1" applyAlignment="1" applyProtection="1">
      <alignment horizontal="center" vertical="center" wrapText="1"/>
    </xf>
    <xf numFmtId="166" fontId="10" fillId="0" borderId="20" xfId="2" applyNumberFormat="1" applyFont="1" applyBorder="1" applyAlignment="1" applyProtection="1">
      <alignment horizontal="center" vertical="center" wrapText="1"/>
    </xf>
    <xf numFmtId="166" fontId="10" fillId="0" borderId="2" xfId="2" applyNumberFormat="1" applyFont="1" applyFill="1" applyBorder="1" applyAlignment="1" applyProtection="1">
      <alignment horizontal="center" vertical="center"/>
    </xf>
    <xf numFmtId="166" fontId="10" fillId="0" borderId="1" xfId="2" applyNumberFormat="1" applyFont="1" applyBorder="1" applyAlignment="1" applyProtection="1">
      <alignment horizontal="center" vertical="center" wrapText="1"/>
    </xf>
    <xf numFmtId="166" fontId="10" fillId="0" borderId="1" xfId="2" applyNumberFormat="1" applyFont="1" applyFill="1" applyBorder="1" applyAlignment="1" applyProtection="1">
      <alignment horizontal="center" vertical="center"/>
    </xf>
    <xf numFmtId="165" fontId="10" fillId="0" borderId="1" xfId="2" applyNumberFormat="1" applyFont="1" applyFill="1" applyBorder="1" applyAlignment="1" applyProtection="1">
      <alignment horizontal="center" vertical="center"/>
    </xf>
    <xf numFmtId="165" fontId="10" fillId="0" borderId="2" xfId="2" applyNumberFormat="1" applyFont="1" applyFill="1" applyBorder="1" applyAlignment="1" applyProtection="1">
      <alignment horizontal="center" vertical="center"/>
    </xf>
    <xf numFmtId="166" fontId="10" fillId="0" borderId="29" xfId="2" applyNumberFormat="1" applyFont="1" applyFill="1" applyBorder="1" applyAlignment="1" applyProtection="1">
      <alignment horizontal="center" vertical="center"/>
    </xf>
    <xf numFmtId="165" fontId="10" fillId="0" borderId="2" xfId="1" applyNumberFormat="1" applyFont="1" applyFill="1" applyBorder="1" applyAlignment="1" applyProtection="1">
      <alignment horizontal="center" vertical="center"/>
    </xf>
    <xf numFmtId="166" fontId="10" fillId="0" borderId="2" xfId="2" applyNumberFormat="1" applyFont="1" applyBorder="1" applyAlignment="1" applyProtection="1">
      <alignment horizontal="center" vertical="center" wrapText="1"/>
    </xf>
    <xf numFmtId="166" fontId="10" fillId="0" borderId="28" xfId="2" applyNumberFormat="1" applyFont="1" applyBorder="1" applyAlignment="1" applyProtection="1">
      <alignment horizontal="center" vertical="center" wrapText="1"/>
    </xf>
    <xf numFmtId="166" fontId="10" fillId="0" borderId="3" xfId="2" applyNumberFormat="1" applyFont="1" applyFill="1" applyBorder="1" applyAlignment="1" applyProtection="1">
      <alignment horizontal="center" vertical="center" wrapText="1"/>
    </xf>
    <xf numFmtId="0" fontId="1" fillId="0" borderId="0" xfId="0" applyFont="1"/>
    <xf numFmtId="164" fontId="2" fillId="10" borderId="0" xfId="1" applyNumberFormat="1" applyFont="1" applyFill="1" applyBorder="1"/>
    <xf numFmtId="0" fontId="0" fillId="10" borderId="0" xfId="0" applyFill="1" applyAlignment="1">
      <alignment wrapText="1"/>
    </xf>
    <xf numFmtId="0" fontId="1" fillId="10" borderId="0" xfId="0" applyFont="1" applyFill="1" applyAlignment="1">
      <alignment horizontal="center" vertical="center"/>
    </xf>
    <xf numFmtId="0" fontId="1" fillId="10" borderId="0" xfId="0" applyFont="1" applyFill="1" applyAlignment="1">
      <alignment horizontal="center" vertical="center" wrapText="1"/>
    </xf>
    <xf numFmtId="0" fontId="1" fillId="10" borderId="0" xfId="0" applyFont="1" applyFill="1" applyAlignment="1">
      <alignment horizontal="center" wrapText="1"/>
    </xf>
    <xf numFmtId="0" fontId="5" fillId="10" borderId="0" xfId="0" applyFont="1" applyFill="1" applyAlignment="1">
      <alignment horizontal="right"/>
    </xf>
    <xf numFmtId="0" fontId="1" fillId="10" borderId="0" xfId="0" applyFont="1" applyFill="1"/>
    <xf numFmtId="0" fontId="0" fillId="10" borderId="0" xfId="0" applyFill="1"/>
    <xf numFmtId="9" fontId="2" fillId="10" borderId="0" xfId="0" applyNumberFormat="1" applyFont="1" applyFill="1" applyAlignment="1">
      <alignment horizontal="center" vertical="center"/>
    </xf>
    <xf numFmtId="0" fontId="13" fillId="0" borderId="0" xfId="0" applyFont="1"/>
    <xf numFmtId="0" fontId="14" fillId="0" borderId="0" xfId="0" applyFont="1"/>
    <xf numFmtId="9" fontId="0" fillId="0" borderId="0" xfId="0" applyNumberFormat="1"/>
    <xf numFmtId="0" fontId="18" fillId="10" borderId="0" xfId="0" applyFont="1" applyFill="1"/>
    <xf numFmtId="9" fontId="10" fillId="2" borderId="19" xfId="0" applyNumberFormat="1" applyFont="1" applyFill="1" applyBorder="1" applyAlignment="1" applyProtection="1">
      <alignment horizontal="center" vertical="center" wrapText="1"/>
    </xf>
    <xf numFmtId="9" fontId="2" fillId="9" borderId="30" xfId="0" applyNumberFormat="1" applyFont="1" applyFill="1" applyBorder="1" applyAlignment="1" applyProtection="1">
      <alignment horizontal="center" vertical="center" wrapText="1"/>
    </xf>
    <xf numFmtId="165" fontId="10" fillId="2" borderId="19" xfId="0" applyNumberFormat="1" applyFont="1" applyFill="1" applyBorder="1" applyAlignment="1" applyProtection="1">
      <alignment horizontal="center" vertical="center"/>
    </xf>
    <xf numFmtId="165" fontId="2" fillId="2" borderId="19" xfId="1" applyNumberFormat="1" applyFont="1" applyFill="1" applyBorder="1" applyAlignment="1" applyProtection="1">
      <alignment horizontal="center" vertical="center"/>
    </xf>
    <xf numFmtId="0" fontId="18" fillId="10" borderId="0" xfId="0" applyFont="1" applyFill="1" applyProtection="1"/>
    <xf numFmtId="0" fontId="0" fillId="0" borderId="0" xfId="0" applyProtection="1"/>
    <xf numFmtId="0" fontId="1" fillId="2" borderId="18" xfId="0" applyFont="1" applyFill="1" applyBorder="1" applyAlignment="1" applyProtection="1">
      <alignment horizontal="left"/>
    </xf>
    <xf numFmtId="0" fontId="7" fillId="0" borderId="0" xfId="0" applyFont="1" applyProtection="1"/>
    <xf numFmtId="0" fontId="1" fillId="0" borderId="0" xfId="0" applyFont="1" applyAlignment="1" applyProtection="1">
      <alignment horizontal="center"/>
    </xf>
    <xf numFmtId="0" fontId="2" fillId="0" borderId="0" xfId="0" applyFont="1" applyProtection="1"/>
    <xf numFmtId="0" fontId="0" fillId="0" borderId="0" xfId="0" applyAlignment="1" applyProtection="1">
      <alignment wrapText="1"/>
    </xf>
    <xf numFmtId="0" fontId="1" fillId="2" borderId="15" xfId="0" applyFont="1" applyFill="1" applyBorder="1" applyAlignment="1" applyProtection="1">
      <alignment horizontal="center"/>
    </xf>
    <xf numFmtId="0" fontId="2" fillId="0" borderId="0" xfId="0" applyFont="1" applyAlignment="1" applyProtection="1">
      <alignment horizontal="center" wrapText="1"/>
    </xf>
    <xf numFmtId="0" fontId="1" fillId="2" borderId="8" xfId="0" applyFont="1" applyFill="1" applyBorder="1" applyAlignment="1" applyProtection="1">
      <alignment horizontal="center"/>
    </xf>
    <xf numFmtId="0" fontId="1" fillId="2" borderId="12" xfId="0" applyFont="1" applyFill="1" applyBorder="1" applyAlignment="1" applyProtection="1">
      <alignment horizontal="center"/>
    </xf>
    <xf numFmtId="0" fontId="3" fillId="3" borderId="18" xfId="0" applyFont="1" applyFill="1" applyBorder="1" applyAlignment="1" applyProtection="1">
      <alignment horizontal="center" vertical="center"/>
    </xf>
    <xf numFmtId="0" fontId="3" fillId="3" borderId="18"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6" borderId="18" xfId="0" applyFont="1" applyFill="1" applyBorder="1" applyAlignment="1" applyProtection="1">
      <alignment horizontal="center" vertical="center" wrapText="1"/>
    </xf>
    <xf numFmtId="17" fontId="3" fillId="6" borderId="18" xfId="0" applyNumberFormat="1" applyFont="1" applyFill="1" applyBorder="1" applyAlignment="1" applyProtection="1">
      <alignment horizontal="center" vertical="center" wrapText="1"/>
    </xf>
    <xf numFmtId="17" fontId="3" fillId="3" borderId="18" xfId="0" applyNumberFormat="1" applyFont="1" applyFill="1" applyBorder="1" applyAlignment="1" applyProtection="1">
      <alignment horizontal="center" vertical="center" wrapText="1"/>
    </xf>
    <xf numFmtId="17" fontId="3" fillId="9" borderId="18" xfId="0" applyNumberFormat="1" applyFont="1" applyFill="1" applyBorder="1" applyAlignment="1" applyProtection="1">
      <alignment horizontal="center" vertical="center" wrapText="1"/>
    </xf>
    <xf numFmtId="0" fontId="3" fillId="6" borderId="32" xfId="0" applyFont="1" applyFill="1" applyBorder="1" applyAlignment="1" applyProtection="1">
      <alignment horizontal="center" vertical="center" wrapText="1"/>
    </xf>
    <xf numFmtId="0" fontId="3" fillId="5" borderId="8" xfId="0" applyFont="1" applyFill="1" applyBorder="1" applyAlignment="1" applyProtection="1">
      <alignment horizontal="left"/>
    </xf>
    <xf numFmtId="0" fontId="2" fillId="5" borderId="2" xfId="0" applyFont="1" applyFill="1" applyBorder="1" applyProtection="1"/>
    <xf numFmtId="0" fontId="2" fillId="5" borderId="3" xfId="0" applyFont="1" applyFill="1" applyBorder="1" applyProtection="1"/>
    <xf numFmtId="0" fontId="1" fillId="5" borderId="21" xfId="0" applyFont="1" applyFill="1" applyBorder="1" applyAlignment="1" applyProtection="1">
      <alignment horizontal="center" vertical="center"/>
    </xf>
    <xf numFmtId="0" fontId="1" fillId="9" borderId="21"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9" borderId="3" xfId="0" applyFont="1" applyFill="1" applyBorder="1" applyAlignment="1" applyProtection="1">
      <alignment horizontal="center" vertical="center"/>
    </xf>
    <xf numFmtId="0" fontId="5" fillId="5" borderId="0" xfId="0" applyFont="1" applyFill="1" applyAlignment="1" applyProtection="1">
      <alignment horizontal="center"/>
    </xf>
    <xf numFmtId="0" fontId="0" fillId="5" borderId="34" xfId="0" applyFill="1" applyBorder="1" applyProtection="1"/>
    <xf numFmtId="0" fontId="1" fillId="5" borderId="8" xfId="0" applyFont="1" applyFill="1" applyBorder="1" applyAlignment="1" applyProtection="1">
      <alignment horizontal="center"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wrapText="1"/>
    </xf>
    <xf numFmtId="9" fontId="1" fillId="9" borderId="0" xfId="2" applyFont="1" applyFill="1" applyBorder="1" applyAlignment="1" applyProtection="1">
      <alignment horizontal="center" vertical="center"/>
    </xf>
    <xf numFmtId="165" fontId="10" fillId="2" borderId="19" xfId="1" applyNumberFormat="1" applyFont="1" applyFill="1" applyBorder="1" applyAlignment="1" applyProtection="1">
      <alignment horizontal="center" vertical="center"/>
    </xf>
    <xf numFmtId="9" fontId="1" fillId="9" borderId="1" xfId="2" applyFont="1" applyFill="1" applyBorder="1" applyAlignment="1" applyProtection="1">
      <alignment horizontal="center" vertical="center"/>
    </xf>
    <xf numFmtId="0" fontId="2" fillId="0" borderId="31" xfId="0" applyFont="1" applyBorder="1" applyAlignment="1" applyProtection="1">
      <alignment horizontal="left" vertical="center" wrapText="1"/>
    </xf>
    <xf numFmtId="0" fontId="11" fillId="0" borderId="28" xfId="0" applyFont="1" applyBorder="1" applyAlignment="1" applyProtection="1">
      <alignment horizontal="center" vertical="center" wrapText="1"/>
    </xf>
    <xf numFmtId="0" fontId="2" fillId="0" borderId="33" xfId="0" applyFont="1" applyBorder="1" applyAlignment="1" applyProtection="1">
      <alignment horizontal="left" vertical="center" wrapText="1"/>
    </xf>
    <xf numFmtId="166" fontId="10" fillId="0" borderId="2" xfId="0" applyNumberFormat="1" applyFont="1" applyBorder="1" applyAlignment="1" applyProtection="1">
      <alignment horizontal="center" vertical="center"/>
    </xf>
    <xf numFmtId="9" fontId="1" fillId="9" borderId="0" xfId="0" applyNumberFormat="1" applyFont="1" applyFill="1" applyAlignment="1" applyProtection="1">
      <alignment horizontal="center" vertical="center"/>
    </xf>
    <xf numFmtId="0" fontId="0" fillId="2" borderId="35" xfId="0" applyFill="1" applyBorder="1" applyProtection="1"/>
    <xf numFmtId="0" fontId="3" fillId="7" borderId="8" xfId="0" applyFont="1" applyFill="1" applyBorder="1" applyAlignment="1" applyProtection="1">
      <alignment horizontal="left"/>
    </xf>
    <xf numFmtId="0" fontId="2" fillId="7" borderId="2" xfId="0" applyFont="1" applyFill="1" applyBorder="1" applyProtection="1"/>
    <xf numFmtId="0" fontId="2" fillId="7" borderId="3" xfId="0" applyFont="1" applyFill="1" applyBorder="1" applyProtection="1"/>
    <xf numFmtId="0" fontId="1" fillId="7" borderId="21" xfId="0" applyFont="1" applyFill="1" applyBorder="1" applyAlignment="1" applyProtection="1">
      <alignment horizontal="center"/>
    </xf>
    <xf numFmtId="0" fontId="1" fillId="9" borderId="21" xfId="0" applyFont="1" applyFill="1" applyBorder="1" applyAlignment="1" applyProtection="1">
      <alignment horizontal="center"/>
    </xf>
    <xf numFmtId="0" fontId="1" fillId="7" borderId="3" xfId="0" applyFont="1" applyFill="1" applyBorder="1" applyAlignment="1" applyProtection="1">
      <alignment horizontal="center"/>
    </xf>
    <xf numFmtId="0" fontId="1" fillId="9" borderId="3" xfId="0" applyFont="1" applyFill="1" applyBorder="1" applyAlignment="1" applyProtection="1">
      <alignment horizontal="center"/>
    </xf>
    <xf numFmtId="0" fontId="0" fillId="11" borderId="24" xfId="0" applyFill="1" applyBorder="1" applyProtection="1"/>
    <xf numFmtId="0" fontId="1" fillId="7" borderId="8"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2" xfId="0" applyFont="1" applyBorder="1" applyAlignment="1" applyProtection="1">
      <alignment vertical="center" wrapText="1"/>
    </xf>
    <xf numFmtId="9" fontId="10" fillId="2" borderId="19" xfId="2" applyFont="1" applyFill="1" applyBorder="1" applyAlignment="1" applyProtection="1">
      <alignment horizontal="center" vertical="center" wrapText="1"/>
    </xf>
    <xf numFmtId="9" fontId="2" fillId="2" borderId="19" xfId="0" applyNumberFormat="1" applyFont="1" applyFill="1" applyBorder="1" applyAlignment="1" applyProtection="1">
      <alignment horizontal="center" vertical="center" wrapText="1"/>
    </xf>
    <xf numFmtId="9" fontId="2" fillId="2" borderId="19" xfId="2" applyFont="1" applyFill="1" applyBorder="1" applyAlignment="1" applyProtection="1">
      <alignment horizontal="center" vertical="center" wrapText="1"/>
    </xf>
    <xf numFmtId="166" fontId="10" fillId="0" borderId="2" xfId="0" applyNumberFormat="1" applyFont="1" applyBorder="1" applyAlignment="1" applyProtection="1">
      <alignment horizontal="center" vertical="center" wrapText="1"/>
    </xf>
    <xf numFmtId="9" fontId="1" fillId="9" borderId="0" xfId="0" applyNumberFormat="1" applyFont="1" applyFill="1" applyAlignment="1" applyProtection="1">
      <alignment horizontal="center" vertical="center" wrapText="1"/>
    </xf>
    <xf numFmtId="9" fontId="1" fillId="9" borderId="1" xfId="2" applyFont="1" applyFill="1" applyBorder="1" applyAlignment="1" applyProtection="1">
      <alignment horizontal="center" vertical="center" wrapText="1"/>
    </xf>
    <xf numFmtId="0" fontId="2" fillId="0" borderId="31" xfId="0" applyFont="1" applyBorder="1" applyAlignment="1" applyProtection="1">
      <alignment vertical="center" wrapText="1"/>
    </xf>
    <xf numFmtId="0" fontId="0" fillId="2" borderId="23" xfId="0" applyFill="1" applyBorder="1" applyProtection="1"/>
    <xf numFmtId="0" fontId="3" fillId="8" borderId="8" xfId="0" applyFont="1" applyFill="1" applyBorder="1" applyAlignment="1" applyProtection="1">
      <alignment horizontal="left"/>
    </xf>
    <xf numFmtId="0" fontId="2" fillId="8" borderId="2" xfId="0" applyFont="1" applyFill="1" applyBorder="1" applyProtection="1"/>
    <xf numFmtId="0" fontId="2" fillId="8" borderId="3" xfId="0" applyFont="1" applyFill="1" applyBorder="1" applyProtection="1"/>
    <xf numFmtId="0" fontId="1" fillId="8" borderId="21" xfId="0" applyFont="1" applyFill="1" applyBorder="1" applyAlignment="1" applyProtection="1">
      <alignment horizontal="center"/>
    </xf>
    <xf numFmtId="0" fontId="2" fillId="9" borderId="3" xfId="0" applyFont="1" applyFill="1" applyBorder="1" applyProtection="1"/>
    <xf numFmtId="0" fontId="2" fillId="8" borderId="21" xfId="0" applyFont="1" applyFill="1" applyBorder="1" applyProtection="1"/>
    <xf numFmtId="0" fontId="0" fillId="12" borderId="25" xfId="0" applyFill="1" applyBorder="1" applyProtection="1"/>
    <xf numFmtId="0" fontId="1" fillId="8" borderId="8" xfId="0" applyFont="1" applyFill="1" applyBorder="1" applyAlignment="1" applyProtection="1">
      <alignment horizontal="center" vertical="center"/>
    </xf>
    <xf numFmtId="0" fontId="2" fillId="9" borderId="2" xfId="0" applyFont="1" applyFill="1" applyBorder="1" applyAlignment="1" applyProtection="1">
      <alignment vertical="center" wrapText="1"/>
    </xf>
    <xf numFmtId="0" fontId="3" fillId="4" borderId="8" xfId="0" applyFont="1" applyFill="1" applyBorder="1" applyAlignment="1" applyProtection="1">
      <alignment horizontal="left"/>
    </xf>
    <xf numFmtId="0" fontId="2" fillId="4" borderId="2" xfId="0" applyFont="1" applyFill="1" applyBorder="1" applyProtection="1"/>
    <xf numFmtId="0" fontId="2" fillId="4" borderId="3" xfId="0" applyFont="1" applyFill="1" applyBorder="1" applyProtection="1"/>
    <xf numFmtId="0" fontId="1" fillId="4" borderId="21" xfId="0" applyFont="1" applyFill="1" applyBorder="1" applyAlignment="1" applyProtection="1">
      <alignment horizontal="center"/>
    </xf>
    <xf numFmtId="0" fontId="1" fillId="9" borderId="3" xfId="0" applyFont="1" applyFill="1" applyBorder="1" applyProtection="1"/>
    <xf numFmtId="0" fontId="2" fillId="4" borderId="21" xfId="0" applyFont="1" applyFill="1" applyBorder="1" applyProtection="1"/>
    <xf numFmtId="0" fontId="0" fillId="13" borderId="25" xfId="0" applyFill="1" applyBorder="1" applyProtection="1"/>
    <xf numFmtId="0" fontId="1" fillId="4" borderId="8" xfId="0" applyFont="1" applyFill="1" applyBorder="1" applyAlignment="1" applyProtection="1">
      <alignment horizontal="center" vertical="center"/>
    </xf>
    <xf numFmtId="0" fontId="6" fillId="0" borderId="1" xfId="0" applyFont="1" applyBorder="1" applyAlignment="1" applyProtection="1">
      <alignment horizontal="left" vertical="center" wrapText="1"/>
    </xf>
    <xf numFmtId="166" fontId="10" fillId="0" borderId="1" xfId="0" applyNumberFormat="1" applyFont="1" applyBorder="1" applyAlignment="1" applyProtection="1">
      <alignment horizontal="center" vertical="center" wrapText="1"/>
    </xf>
    <xf numFmtId="9" fontId="1" fillId="9" borderId="1" xfId="0" applyNumberFormat="1" applyFont="1" applyFill="1" applyBorder="1" applyAlignment="1" applyProtection="1">
      <alignment horizontal="center" vertical="center" wrapText="1"/>
    </xf>
    <xf numFmtId="166" fontId="10" fillId="0" borderId="29" xfId="0" applyNumberFormat="1" applyFont="1" applyBorder="1" applyAlignment="1" applyProtection="1">
      <alignment horizontal="center" vertical="center" wrapText="1"/>
    </xf>
    <xf numFmtId="0" fontId="0" fillId="2" borderId="27" xfId="0" applyFill="1" applyBorder="1" applyProtection="1"/>
    <xf numFmtId="0" fontId="2" fillId="0" borderId="0" xfId="0" applyFont="1" applyAlignment="1" applyProtection="1">
      <alignment horizontal="center"/>
    </xf>
    <xf numFmtId="0" fontId="15" fillId="0" borderId="0" xfId="0" applyFont="1" applyProtection="1"/>
    <xf numFmtId="0" fontId="16" fillId="0" borderId="0" xfId="0" applyFont="1" applyAlignment="1" applyProtection="1">
      <alignment horizontal="center"/>
    </xf>
    <xf numFmtId="0" fontId="17" fillId="0" borderId="0" xfId="0" applyFont="1" applyAlignment="1" applyProtection="1">
      <alignment horizontal="center"/>
    </xf>
    <xf numFmtId="0" fontId="0" fillId="0" borderId="0" xfId="0" applyAlignment="1" applyProtection="1">
      <alignment horizontal="center"/>
    </xf>
    <xf numFmtId="0" fontId="17" fillId="0" borderId="0" xfId="0" applyFont="1" applyProtection="1"/>
    <xf numFmtId="0" fontId="15" fillId="0" borderId="0" xfId="0" applyFont="1" applyAlignment="1" applyProtection="1">
      <alignment horizontal="center"/>
    </xf>
    <xf numFmtId="9" fontId="15" fillId="0" borderId="0" xfId="0" applyNumberFormat="1" applyFont="1" applyAlignment="1" applyProtection="1">
      <alignment horizontal="right"/>
    </xf>
    <xf numFmtId="9" fontId="15" fillId="0" borderId="0" xfId="0" applyNumberFormat="1" applyFont="1" applyProtection="1"/>
    <xf numFmtId="0" fontId="2" fillId="0" borderId="0" xfId="0" applyFont="1" applyAlignment="1" applyProtection="1">
      <alignment vertical="top"/>
    </xf>
    <xf numFmtId="0" fontId="8" fillId="10" borderId="36" xfId="0" applyFont="1" applyFill="1" applyBorder="1" applyProtection="1"/>
    <xf numFmtId="0" fontId="1"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18" xfId="0" applyFont="1" applyBorder="1" applyAlignment="1" applyProtection="1">
      <alignment horizontal="center" vertical="center" wrapText="1"/>
    </xf>
    <xf numFmtId="0" fontId="1" fillId="2" borderId="18" xfId="0" applyFont="1" applyFill="1" applyBorder="1" applyAlignment="1" applyProtection="1">
      <alignment horizontal="center"/>
    </xf>
    <xf numFmtId="0" fontId="1" fillId="2" borderId="18" xfId="0" applyFont="1" applyFill="1" applyBorder="1" applyAlignment="1" applyProtection="1">
      <alignment horizontal="center" wrapText="1"/>
    </xf>
    <xf numFmtId="0" fontId="1" fillId="2" borderId="5" xfId="0" applyFont="1" applyFill="1" applyBorder="1" applyAlignment="1" applyProtection="1">
      <alignment horizontal="center" vertical="center"/>
    </xf>
    <xf numFmtId="0" fontId="1" fillId="0" borderId="37" xfId="0" applyFont="1" applyBorder="1" applyAlignment="1" applyProtection="1">
      <alignment horizontal="center"/>
    </xf>
    <xf numFmtId="0" fontId="2" fillId="0" borderId="4" xfId="0" applyFont="1" applyBorder="1" applyAlignment="1" applyProtection="1">
      <alignment vertical="center" wrapText="1"/>
    </xf>
    <xf numFmtId="0" fontId="2" fillId="0" borderId="37" xfId="0" applyFont="1" applyBorder="1" applyAlignment="1" applyProtection="1">
      <alignment horizontal="center" vertical="center" wrapText="1"/>
    </xf>
    <xf numFmtId="0" fontId="1" fillId="0" borderId="0" xfId="0" applyFont="1" applyProtection="1"/>
    <xf numFmtId="0" fontId="2" fillId="0" borderId="0" xfId="0" applyFont="1" applyAlignment="1" applyProtection="1">
      <alignment wrapText="1"/>
    </xf>
    <xf numFmtId="0" fontId="2" fillId="0" borderId="18" xfId="0" applyFont="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2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22" xfId="0" applyFont="1" applyFill="1" applyBorder="1" applyAlignment="1" applyProtection="1">
      <alignment horizontal="center"/>
    </xf>
    <xf numFmtId="0" fontId="2" fillId="0" borderId="1" xfId="0" applyFont="1" applyBorder="1" applyAlignment="1" applyProtection="1">
      <alignment horizontal="left" wrapText="1"/>
    </xf>
    <xf numFmtId="0" fontId="2" fillId="0" borderId="9"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3" xfId="0" applyFont="1" applyBorder="1" applyAlignment="1" applyProtection="1">
      <alignment horizontal="left" wrapText="1"/>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2" fillId="0" borderId="16" xfId="0" applyFont="1" applyBorder="1" applyAlignment="1" applyProtection="1">
      <alignment horizontal="left" wrapText="1"/>
    </xf>
    <xf numFmtId="0" fontId="2" fillId="0" borderId="17" xfId="0" applyFont="1" applyBorder="1" applyAlignment="1" applyProtection="1">
      <alignment horizontal="left" wrapText="1"/>
    </xf>
    <xf numFmtId="0" fontId="1" fillId="2" borderId="18" xfId="0"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BE2D5"/>
      <color rgb="FFCAEDFB"/>
      <color rgb="FFDAF2D0"/>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t>Patient Performance</a:t>
            </a:r>
          </a:p>
        </c:rich>
      </c:tx>
      <c:overlay val="0"/>
      <c:spPr>
        <a:noFill/>
        <a:ln>
          <a:noFill/>
        </a:ln>
        <a:effectLst/>
      </c:spPr>
    </c:title>
    <c:autoTitleDeleted val="0"/>
    <c:plotArea>
      <c:layout>
        <c:manualLayout>
          <c:layoutTarget val="inner"/>
          <c:xMode val="edge"/>
          <c:yMode val="edge"/>
          <c:x val="0.10252623125630712"/>
          <c:y val="0.3071781875798994"/>
          <c:w val="0.74190658859950198"/>
          <c:h val="0.48694427995693573"/>
        </c:manualLayout>
      </c:layout>
      <c:barChart>
        <c:barDir val="col"/>
        <c:grouping val="clustered"/>
        <c:varyColors val="0"/>
        <c:ser>
          <c:idx val="0"/>
          <c:order val="0"/>
          <c:tx>
            <c:strRef>
              <c:f>'2. BS &amp; ILM Components'!$D$36</c:f>
              <c:strCache>
                <c:ptCount val="1"/>
                <c:pt idx="0">
                  <c:v>% No-Show Rate</c:v>
                </c:pt>
              </c:strCache>
            </c:strRef>
          </c:tx>
          <c:spPr>
            <a:solidFill>
              <a:srgbClr val="DAF2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Q2</c:v>
              </c:pt>
              <c:pt idx="1">
                <c:v>Q3</c:v>
              </c:pt>
              <c:pt idx="2">
                <c:v>Q2 + Q3</c:v>
              </c:pt>
            </c:strLit>
          </c:cat>
          <c:val>
            <c:numRef>
              <c:f>('2. BS &amp; ILM Components'!$K$36,'2. BS &amp; ILM Components'!$R$36,'2. BS &amp; ILM Components'!$V$36)</c:f>
              <c:numCache>
                <c:formatCode>0.0%</c:formatCode>
                <c:ptCount val="3"/>
                <c:pt idx="0">
                  <c:v>0</c:v>
                </c:pt>
                <c:pt idx="1">
                  <c:v>0</c:v>
                </c:pt>
                <c:pt idx="2">
                  <c:v>0</c:v>
                </c:pt>
              </c:numCache>
            </c:numRef>
          </c:val>
          <c:extLst>
            <c:ext xmlns:c16="http://schemas.microsoft.com/office/drawing/2014/chart" uri="{C3380CC4-5D6E-409C-BE32-E72D297353CC}">
              <c16:uniqueId val="{00000000-F5B1-495D-B33D-A30FF81A1967}"/>
            </c:ext>
          </c:extLst>
        </c:ser>
        <c:dLbls>
          <c:showLegendKey val="0"/>
          <c:showVal val="1"/>
          <c:showCatName val="0"/>
          <c:showSerName val="0"/>
          <c:showPercent val="0"/>
          <c:showBubbleSize val="0"/>
        </c:dLbls>
        <c:gapWidth val="150"/>
        <c:axId val="533953648"/>
        <c:axId val="533954608"/>
      </c:barChart>
      <c:lineChart>
        <c:grouping val="standard"/>
        <c:varyColors val="0"/>
        <c:ser>
          <c:idx val="1"/>
          <c:order val="1"/>
          <c:tx>
            <c:strRef>
              <c:f>'2. BS &amp; ILM Components'!$G$50</c:f>
              <c:strCache>
                <c:ptCount val="1"/>
                <c:pt idx="0">
                  <c:v>Target</c:v>
                </c:pt>
              </c:strCache>
            </c:strRef>
          </c:tx>
          <c:spPr>
            <a:ln>
              <a:solidFill>
                <a:schemeClr val="bg1">
                  <a:lumMod val="8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1833-401A-A40B-4D74C2F6ADAC}"/>
                </c:ext>
              </c:extLst>
            </c:dLbl>
            <c:dLbl>
              <c:idx val="1"/>
              <c:delete val="1"/>
              <c:extLst>
                <c:ext xmlns:c15="http://schemas.microsoft.com/office/drawing/2012/chart" uri="{CE6537A1-D6FC-4f65-9D91-7224C49458BB}"/>
                <c:ext xmlns:c16="http://schemas.microsoft.com/office/drawing/2014/chart" uri="{C3380CC4-5D6E-409C-BE32-E72D297353CC}">
                  <c16:uniqueId val="{00000001-1833-401A-A40B-4D74C2F6ADAC}"/>
                </c:ext>
              </c:extLst>
            </c:dLbl>
            <c:dLbl>
              <c:idx val="2"/>
              <c:layout>
                <c:manualLayout>
                  <c:x val="-1.2820512820512978E-2"/>
                  <c:y val="0"/>
                </c:manualLayout>
              </c:layout>
              <c:spPr>
                <a:solidFill>
                  <a:schemeClr val="bg1">
                    <a:lumMod val="95000"/>
                    <a:alpha val="80000"/>
                  </a:schemeClr>
                </a:solidFill>
                <a:ln>
                  <a:noFill/>
                </a:ln>
                <a:effectLst/>
              </c:spPr>
              <c:txPr>
                <a:bodyPr rot="0" spcFirstLastPara="1" vertOverflow="ellipsis" vert="horz" wrap="non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1833-401A-A40B-4D74C2F6ADAC}"/>
                </c:ext>
              </c:extLst>
            </c:dLbl>
            <c:spPr>
              <a:solidFill>
                <a:schemeClr val="bg1">
                  <a:lumMod val="95000"/>
                  <a:alpha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BS &amp; ILM Components'!$E$36</c:f>
              <c:numCache>
                <c:formatCode>0%</c:formatCode>
                <c:ptCount val="1"/>
              </c:numCache>
            </c:numRef>
          </c:cat>
          <c:val>
            <c:numRef>
              <c:f>'2. BS &amp; ILM Components'!$H$54:$J$54</c:f>
              <c:numCache>
                <c:formatCode>0%</c:formatCode>
                <c:ptCount val="3"/>
                <c:pt idx="0">
                  <c:v>0</c:v>
                </c:pt>
                <c:pt idx="1">
                  <c:v>0</c:v>
                </c:pt>
                <c:pt idx="2">
                  <c:v>0</c:v>
                </c:pt>
              </c:numCache>
            </c:numRef>
          </c:val>
          <c:smooth val="0"/>
          <c:extLst>
            <c:ext xmlns:c16="http://schemas.microsoft.com/office/drawing/2014/chart" uri="{C3380CC4-5D6E-409C-BE32-E72D297353CC}">
              <c16:uniqueId val="{00000001-F5B1-495D-B33D-A30FF81A1967}"/>
            </c:ext>
          </c:extLst>
        </c:ser>
        <c:dLbls>
          <c:showLegendKey val="0"/>
          <c:showVal val="0"/>
          <c:showCatName val="0"/>
          <c:showSerName val="0"/>
          <c:showPercent val="0"/>
          <c:showBubbleSize val="0"/>
        </c:dLbls>
        <c:marker val="1"/>
        <c:smooth val="0"/>
        <c:axId val="533953648"/>
        <c:axId val="533954608"/>
      </c:lineChart>
      <c:catAx>
        <c:axId val="533953648"/>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3954608"/>
        <c:crosses val="autoZero"/>
        <c:auto val="1"/>
        <c:lblAlgn val="ctr"/>
        <c:lblOffset val="100"/>
        <c:noMultiLvlLbl val="0"/>
      </c:catAx>
      <c:valAx>
        <c:axId val="533954608"/>
        <c:scaling>
          <c:orientation val="minMax"/>
          <c:max val="1"/>
        </c:scaling>
        <c:delete val="0"/>
        <c:axPos val="l"/>
        <c:numFmt formatCode="0%" sourceLinked="0"/>
        <c:majorTickMark val="out"/>
        <c:minorTickMark val="none"/>
        <c:tickLblPos val="nextTo"/>
        <c:spPr>
          <a:noFill/>
          <a:ln w="3175">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3953648"/>
        <c:crosses val="autoZero"/>
        <c:crossBetween val="between"/>
        <c:majorUnit val="0.2"/>
      </c:valAx>
      <c:spPr>
        <a:noFill/>
        <a:ln>
          <a:noFill/>
        </a:ln>
        <a:effectLst/>
      </c:spPr>
    </c:plotArea>
    <c:legend>
      <c:legendPos val="t"/>
      <c:legendEntry>
        <c:idx val="1"/>
        <c:delete val="1"/>
      </c:legendEntry>
      <c:layout>
        <c:manualLayout>
          <c:xMode val="edge"/>
          <c:yMode val="edge"/>
          <c:x val="0.20334827938174399"/>
          <c:y val="0.14450486656200942"/>
          <c:w val="0.54700678040244965"/>
          <c:h val="0.1159037990580847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bg1">
          <a:lumMod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latin typeface="Arial" panose="020B0604020202020204" pitchFamily="34" charset="0"/>
                <a:cs typeface="Arial" panose="020B0604020202020204" pitchFamily="34" charset="0"/>
              </a:rPr>
              <a:t>Fiscal Performance</a:t>
            </a:r>
          </a:p>
        </c:rich>
      </c:tx>
      <c:overlay val="0"/>
      <c:spPr>
        <a:noFill/>
        <a:ln>
          <a:noFill/>
        </a:ln>
        <a:effectLst/>
      </c:spPr>
    </c:title>
    <c:autoTitleDeleted val="0"/>
    <c:plotArea>
      <c:layout>
        <c:manualLayout>
          <c:layoutTarget val="inner"/>
          <c:xMode val="edge"/>
          <c:yMode val="edge"/>
          <c:x val="0.16527552621601344"/>
          <c:y val="0.35819055753565993"/>
          <c:w val="0.74439054440959462"/>
          <c:h val="0.50641213001281704"/>
        </c:manualLayout>
      </c:layout>
      <c:barChart>
        <c:barDir val="col"/>
        <c:grouping val="clustered"/>
        <c:varyColors val="0"/>
        <c:ser>
          <c:idx val="0"/>
          <c:order val="0"/>
          <c:tx>
            <c:strRef>
              <c:f>'2. BS &amp; ILM Components'!$D$31</c:f>
              <c:strCache>
                <c:ptCount val="1"/>
                <c:pt idx="0">
                  <c:v>% Increase in DMC Revenue</c:v>
                </c:pt>
              </c:strCache>
            </c:strRef>
          </c:tx>
          <c:spPr>
            <a:solidFill>
              <a:srgbClr val="FFF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Lit>
              <c:ptCount val="3"/>
              <c:pt idx="0">
                <c:v>Q2</c:v>
              </c:pt>
              <c:pt idx="1">
                <c:v>Q3</c:v>
              </c:pt>
              <c:pt idx="2">
                <c:v>Q2 + Q3</c:v>
              </c:pt>
            </c:strLit>
          </c:cat>
          <c:val>
            <c:numRef>
              <c:f>('2. BS &amp; ILM Components'!$L$31,'2. BS &amp; ILM Components'!$S$31,'2. BS &amp; ILM Components'!$W$31)</c:f>
              <c:numCache>
                <c:formatCode>0.0%</c:formatCode>
                <c:ptCount val="3"/>
                <c:pt idx="0">
                  <c:v>0</c:v>
                </c:pt>
                <c:pt idx="1">
                  <c:v>0</c:v>
                </c:pt>
                <c:pt idx="2">
                  <c:v>0</c:v>
                </c:pt>
              </c:numCache>
            </c:numRef>
          </c:val>
          <c:extLst>
            <c:ext xmlns:c16="http://schemas.microsoft.com/office/drawing/2014/chart" uri="{C3380CC4-5D6E-409C-BE32-E72D297353CC}">
              <c16:uniqueId val="{00000000-384D-4630-8C26-1305B6F5E1B0}"/>
            </c:ext>
          </c:extLst>
        </c:ser>
        <c:dLbls>
          <c:showLegendKey val="0"/>
          <c:showVal val="1"/>
          <c:showCatName val="0"/>
          <c:showSerName val="0"/>
          <c:showPercent val="0"/>
          <c:showBubbleSize val="0"/>
        </c:dLbls>
        <c:gapWidth val="90"/>
        <c:overlap val="-21"/>
        <c:axId val="1227383520"/>
        <c:axId val="1314175584"/>
      </c:barChart>
      <c:lineChart>
        <c:grouping val="standard"/>
        <c:varyColors val="0"/>
        <c:ser>
          <c:idx val="1"/>
          <c:order val="1"/>
          <c:tx>
            <c:strRef>
              <c:f>'2. BS &amp; ILM Components'!$G$50</c:f>
              <c:strCache>
                <c:ptCount val="1"/>
                <c:pt idx="0">
                  <c:v>Target</c:v>
                </c:pt>
              </c:strCache>
            </c:strRef>
          </c:tx>
          <c:spPr>
            <a:ln>
              <a:solidFill>
                <a:schemeClr val="bg1">
                  <a:lumMod val="8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452-4975-BD83-1D6C7DACCCCA}"/>
                </c:ext>
              </c:extLst>
            </c:dLbl>
            <c:dLbl>
              <c:idx val="1"/>
              <c:delete val="1"/>
              <c:extLst>
                <c:ext xmlns:c15="http://schemas.microsoft.com/office/drawing/2012/chart" uri="{CE6537A1-D6FC-4f65-9D91-7224C49458BB}"/>
                <c:ext xmlns:c16="http://schemas.microsoft.com/office/drawing/2014/chart" uri="{C3380CC4-5D6E-409C-BE32-E72D297353CC}">
                  <c16:uniqueId val="{00000000-D452-4975-BD83-1D6C7DACCCCA}"/>
                </c:ext>
              </c:extLst>
            </c:dLbl>
            <c:dLbl>
              <c:idx val="2"/>
              <c:layout>
                <c:manualLayout>
                  <c:x val="-2.3565372880276155E-2"/>
                  <c:y val="-6.12550055574418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B6-4B9F-868C-54109324B574}"/>
                </c:ext>
              </c:extLst>
            </c:dLbl>
            <c:spPr>
              <a:solidFill>
                <a:schemeClr val="bg1">
                  <a:lumMod val="95000"/>
                </a:schemeClr>
              </a:solidFill>
              <a:ln>
                <a:noFill/>
              </a:ln>
              <a:effectLst/>
            </c:spPr>
            <c:txPr>
              <a:bodyPr rot="0" spcFirstLastPara="1" vertOverflow="ellipsis" vert="horz" wrap="non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'2. BS &amp; ILM Components'!$E$31</c:f>
              <c:numCache>
                <c:formatCode>0%</c:formatCode>
                <c:ptCount val="1"/>
              </c:numCache>
            </c:numRef>
          </c:cat>
          <c:val>
            <c:numRef>
              <c:f>'2. BS &amp; ILM Components'!$H$52:$J$52</c:f>
              <c:numCache>
                <c:formatCode>0%</c:formatCode>
                <c:ptCount val="3"/>
                <c:pt idx="0">
                  <c:v>0</c:v>
                </c:pt>
                <c:pt idx="1">
                  <c:v>0</c:v>
                </c:pt>
                <c:pt idx="2">
                  <c:v>0</c:v>
                </c:pt>
              </c:numCache>
            </c:numRef>
          </c:val>
          <c:smooth val="0"/>
          <c:extLst>
            <c:ext xmlns:c16="http://schemas.microsoft.com/office/drawing/2014/chart" uri="{C3380CC4-5D6E-409C-BE32-E72D297353CC}">
              <c16:uniqueId val="{00000001-384D-4630-8C26-1305B6F5E1B0}"/>
            </c:ext>
          </c:extLst>
        </c:ser>
        <c:dLbls>
          <c:showLegendKey val="0"/>
          <c:showVal val="1"/>
          <c:showCatName val="0"/>
          <c:showSerName val="0"/>
          <c:showPercent val="0"/>
          <c:showBubbleSize val="0"/>
        </c:dLbls>
        <c:marker val="1"/>
        <c:smooth val="0"/>
        <c:axId val="1227383520"/>
        <c:axId val="1314175584"/>
      </c:lineChart>
      <c:catAx>
        <c:axId val="1227383520"/>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4175584"/>
        <c:crosses val="autoZero"/>
        <c:auto val="1"/>
        <c:lblAlgn val="ctr"/>
        <c:lblOffset val="100"/>
        <c:noMultiLvlLbl val="0"/>
      </c:catAx>
      <c:valAx>
        <c:axId val="1314175584"/>
        <c:scaling>
          <c:orientation val="minMax"/>
          <c:min val="0"/>
        </c:scaling>
        <c:delete val="0"/>
        <c:axPos val="l"/>
        <c:numFmt formatCode="0%" sourceLinked="0"/>
        <c:majorTickMark val="out"/>
        <c:minorTickMark val="none"/>
        <c:tickLblPos val="nextTo"/>
        <c:spPr>
          <a:noFill/>
          <a:ln w="3175">
            <a:solidFill>
              <a:schemeClr val="bg1">
                <a:lumMod val="75000"/>
                <a:alpha val="9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227383520"/>
        <c:crosses val="autoZero"/>
        <c:crossBetween val="between"/>
      </c:valAx>
      <c:spPr>
        <a:noFill/>
        <a:ln>
          <a:noFill/>
        </a:ln>
        <a:effectLst/>
      </c:spPr>
    </c:plotArea>
    <c:legend>
      <c:legendPos val="t"/>
      <c:legendEntry>
        <c:idx val="1"/>
        <c:delete val="1"/>
      </c:legendEntry>
      <c:layout>
        <c:manualLayout>
          <c:xMode val="edge"/>
          <c:yMode val="edge"/>
          <c:x val="5.0000030925686188E-2"/>
          <c:y val="0.1513572985678002"/>
          <c:w val="0.89999993814862767"/>
          <c:h val="0.1140240241662338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latin typeface="Arial" panose="020B0604020202020204" pitchFamily="34" charset="0"/>
                <a:cs typeface="Arial" panose="020B0604020202020204" pitchFamily="34" charset="0"/>
              </a:rPr>
              <a:t>Workforce Performance</a:t>
            </a:r>
          </a:p>
        </c:rich>
      </c:tx>
      <c:overlay val="0"/>
      <c:spPr>
        <a:noFill/>
        <a:ln>
          <a:noFill/>
        </a:ln>
        <a:effectLst/>
      </c:spPr>
    </c:title>
    <c:autoTitleDeleted val="0"/>
    <c:plotArea>
      <c:layout/>
      <c:barChart>
        <c:barDir val="col"/>
        <c:grouping val="clustered"/>
        <c:varyColors val="0"/>
        <c:ser>
          <c:idx val="0"/>
          <c:order val="0"/>
          <c:tx>
            <c:strRef>
              <c:f>'2. BS &amp; ILM Components'!$D$42</c:f>
              <c:strCache>
                <c:ptCount val="1"/>
                <c:pt idx="0">
                  <c:v>% Increase in staff retention</c:v>
                </c:pt>
              </c:strCache>
            </c:strRef>
          </c:tx>
          <c:spPr>
            <a:solidFill>
              <a:srgbClr val="FBE2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Q2</c:v>
              </c:pt>
              <c:pt idx="1">
                <c:v>Q3</c:v>
              </c:pt>
              <c:pt idx="2">
                <c:v>Q2 + Q3</c:v>
              </c:pt>
            </c:strLit>
          </c:cat>
          <c:val>
            <c:numRef>
              <c:f>('2. BS &amp; ILM Components'!$L$42,'2. BS &amp; ILM Components'!$S$42,'2. BS &amp; ILM Components'!$W$42)</c:f>
              <c:numCache>
                <c:formatCode>0.0%</c:formatCode>
                <c:ptCount val="3"/>
                <c:pt idx="0">
                  <c:v>0</c:v>
                </c:pt>
                <c:pt idx="1">
                  <c:v>0</c:v>
                </c:pt>
                <c:pt idx="2">
                  <c:v>0</c:v>
                </c:pt>
              </c:numCache>
            </c:numRef>
          </c:val>
          <c:extLst>
            <c:ext xmlns:c16="http://schemas.microsoft.com/office/drawing/2014/chart" uri="{C3380CC4-5D6E-409C-BE32-E72D297353CC}">
              <c16:uniqueId val="{00000000-08C9-4B38-B88E-3822ABCA33F8}"/>
            </c:ext>
          </c:extLst>
        </c:ser>
        <c:dLbls>
          <c:showLegendKey val="0"/>
          <c:showVal val="1"/>
          <c:showCatName val="0"/>
          <c:showSerName val="0"/>
          <c:showPercent val="0"/>
          <c:showBubbleSize val="0"/>
        </c:dLbls>
        <c:gapWidth val="150"/>
        <c:axId val="113515664"/>
        <c:axId val="113524784"/>
      </c:barChart>
      <c:lineChart>
        <c:grouping val="standard"/>
        <c:varyColors val="0"/>
        <c:ser>
          <c:idx val="1"/>
          <c:order val="1"/>
          <c:tx>
            <c:strRef>
              <c:f>'2. BS &amp; ILM Components'!$G$50</c:f>
              <c:strCache>
                <c:ptCount val="1"/>
                <c:pt idx="0">
                  <c:v>Target</c:v>
                </c:pt>
              </c:strCache>
            </c:strRef>
          </c:tx>
          <c:spPr>
            <a:ln w="34925" cap="rnd">
              <a:solidFill>
                <a:schemeClr val="bg1">
                  <a:lumMod val="8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664E-4F0A-AD3E-12DA2E4E37F4}"/>
                </c:ext>
              </c:extLst>
            </c:dLbl>
            <c:dLbl>
              <c:idx val="1"/>
              <c:delete val="1"/>
              <c:extLst>
                <c:ext xmlns:c15="http://schemas.microsoft.com/office/drawing/2012/chart" uri="{CE6537A1-D6FC-4f65-9D91-7224C49458BB}"/>
                <c:ext xmlns:c16="http://schemas.microsoft.com/office/drawing/2014/chart" uri="{C3380CC4-5D6E-409C-BE32-E72D297353CC}">
                  <c16:uniqueId val="{00000001-664E-4F0A-AD3E-12DA2E4E37F4}"/>
                </c:ext>
              </c:extLst>
            </c:dLbl>
            <c:dLbl>
              <c:idx val="2"/>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4E-4F0A-AD3E-12DA2E4E37F4}"/>
                </c:ext>
              </c:extLst>
            </c:dLbl>
            <c:spPr>
              <a:solidFill>
                <a:schemeClr val="bg1">
                  <a:lumMod val="95000"/>
                  <a:alpha val="80000"/>
                </a:schemeClr>
              </a:solidFill>
              <a:ln>
                <a:noFill/>
              </a:ln>
              <a:effectLst/>
            </c:spPr>
            <c:txPr>
              <a:bodyPr rot="0" spcFirstLastPara="1" vertOverflow="ellipsis" vert="horz" wrap="non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 Summary Charts'!#REF!</c:f>
              <c:strCache>
                <c:ptCount val="1"/>
                <c:pt idx="0">
                  <c:v>#REF!</c:v>
                </c:pt>
              </c:strCache>
            </c:strRef>
          </c:cat>
          <c:val>
            <c:numRef>
              <c:f>'2. BS &amp; ILM Components'!$H$56:$J$56</c:f>
              <c:numCache>
                <c:formatCode>0%</c:formatCode>
                <c:ptCount val="3"/>
                <c:pt idx="0">
                  <c:v>0</c:v>
                </c:pt>
                <c:pt idx="1">
                  <c:v>0</c:v>
                </c:pt>
                <c:pt idx="2">
                  <c:v>0</c:v>
                </c:pt>
              </c:numCache>
            </c:numRef>
          </c:val>
          <c:smooth val="0"/>
          <c:extLst>
            <c:ext xmlns:c16="http://schemas.microsoft.com/office/drawing/2014/chart" uri="{C3380CC4-5D6E-409C-BE32-E72D297353CC}">
              <c16:uniqueId val="{00000001-08C9-4B38-B88E-3822ABCA33F8}"/>
            </c:ext>
          </c:extLst>
        </c:ser>
        <c:dLbls>
          <c:showLegendKey val="0"/>
          <c:showVal val="0"/>
          <c:showCatName val="0"/>
          <c:showSerName val="0"/>
          <c:showPercent val="0"/>
          <c:showBubbleSize val="0"/>
        </c:dLbls>
        <c:marker val="1"/>
        <c:smooth val="0"/>
        <c:axId val="113515664"/>
        <c:axId val="113524784"/>
      </c:lineChart>
      <c:catAx>
        <c:axId val="113515664"/>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3524784"/>
        <c:crosses val="autoZero"/>
        <c:auto val="1"/>
        <c:lblAlgn val="ctr"/>
        <c:lblOffset val="100"/>
        <c:noMultiLvlLbl val="0"/>
      </c:catAx>
      <c:valAx>
        <c:axId val="113524784"/>
        <c:scaling>
          <c:orientation val="minMax"/>
        </c:scaling>
        <c:delete val="0"/>
        <c:axPos val="l"/>
        <c:numFmt formatCode="0%" sourceLinked="0"/>
        <c:majorTickMark val="out"/>
        <c:minorTickMark val="none"/>
        <c:tickLblPos val="nextTo"/>
        <c:spPr>
          <a:noFill/>
          <a:ln w="3175">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3515664"/>
        <c:crosses val="autoZero"/>
        <c:crossBetween val="between"/>
      </c:valAx>
      <c:spPr>
        <a:noFill/>
        <a:ln>
          <a:noFill/>
        </a:ln>
        <a:effectLst/>
      </c:spPr>
    </c:plotArea>
    <c:legend>
      <c:legendPos val="t"/>
      <c:legendEntry>
        <c:idx val="1"/>
        <c:delete val="1"/>
      </c:legendEntry>
      <c:layout>
        <c:manualLayout>
          <c:xMode val="edge"/>
          <c:yMode val="edge"/>
          <c:x val="8.6859479103573597E-2"/>
          <c:y val="0.13645833333333332"/>
          <c:w val="0.80918668820243622"/>
          <c:h val="0.1261597769028871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a:latin typeface="Arial" panose="020B0604020202020204" pitchFamily="34" charset="0"/>
                <a:cs typeface="Arial" panose="020B0604020202020204" pitchFamily="34" charset="0"/>
              </a:rPr>
              <a:t>Clinical</a:t>
            </a:r>
            <a:r>
              <a:rPr lang="en-US" sz="1050" baseline="0">
                <a:latin typeface="Arial" panose="020B0604020202020204" pitchFamily="34" charset="0"/>
                <a:cs typeface="Arial" panose="020B0604020202020204" pitchFamily="34" charset="0"/>
              </a:rPr>
              <a:t> &amp; </a:t>
            </a:r>
            <a:r>
              <a:rPr lang="en-US" sz="1050">
                <a:latin typeface="Arial" panose="020B0604020202020204" pitchFamily="34" charset="0"/>
                <a:cs typeface="Arial" panose="020B0604020202020204" pitchFamily="34" charset="0"/>
              </a:rPr>
              <a:t>Operational Performance</a:t>
            </a:r>
          </a:p>
        </c:rich>
      </c:tx>
      <c:layout>
        <c:manualLayout>
          <c:xMode val="edge"/>
          <c:yMode val="edge"/>
          <c:x val="0.2236144138595681"/>
          <c:y val="1.4386436747650021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008547008547008E-2"/>
          <c:y val="0.56690288713910764"/>
          <c:w val="0.81196581196581197"/>
          <c:h val="0.29239118547681542"/>
        </c:manualLayout>
      </c:layout>
      <c:barChart>
        <c:barDir val="col"/>
        <c:grouping val="clustered"/>
        <c:varyColors val="0"/>
        <c:ser>
          <c:idx val="0"/>
          <c:order val="0"/>
          <c:tx>
            <c:strRef>
              <c:f>'2. BS &amp; ILM Components'!$D$39</c:f>
              <c:strCache>
                <c:ptCount val="1"/>
                <c:pt idx="0">
                  <c:v>% of claim approvals in the first billing cycle (level 1 adjudication)</c:v>
                </c:pt>
              </c:strCache>
            </c:strRef>
          </c:tx>
          <c:spPr>
            <a:solidFill>
              <a:srgbClr val="CAEDF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Q2</c:v>
              </c:pt>
              <c:pt idx="1">
                <c:v> Q3</c:v>
              </c:pt>
              <c:pt idx="2">
                <c:v> Q2 + Q3</c:v>
              </c:pt>
            </c:strLit>
          </c:cat>
          <c:val>
            <c:numRef>
              <c:f>('2. BS &amp; ILM Components'!$K$39,'2. BS &amp; ILM Components'!$R$39,'2. BS &amp; ILM Components'!$V$39)</c:f>
              <c:numCache>
                <c:formatCode>0.0%</c:formatCode>
                <c:ptCount val="3"/>
                <c:pt idx="0">
                  <c:v>0</c:v>
                </c:pt>
                <c:pt idx="1">
                  <c:v>0</c:v>
                </c:pt>
                <c:pt idx="2">
                  <c:v>0</c:v>
                </c:pt>
              </c:numCache>
            </c:numRef>
          </c:val>
          <c:extLst>
            <c:ext xmlns:c16="http://schemas.microsoft.com/office/drawing/2014/chart" uri="{C3380CC4-5D6E-409C-BE32-E72D297353CC}">
              <c16:uniqueId val="{00000000-CE43-4561-BD6C-C70DFB7607CE}"/>
            </c:ext>
          </c:extLst>
        </c:ser>
        <c:dLbls>
          <c:showLegendKey val="0"/>
          <c:showVal val="1"/>
          <c:showCatName val="0"/>
          <c:showSerName val="0"/>
          <c:showPercent val="0"/>
          <c:showBubbleSize val="0"/>
        </c:dLbls>
        <c:gapWidth val="150"/>
        <c:overlap val="-25"/>
        <c:axId val="255994896"/>
        <c:axId val="281538464"/>
      </c:barChart>
      <c:lineChart>
        <c:grouping val="standard"/>
        <c:varyColors val="0"/>
        <c:ser>
          <c:idx val="1"/>
          <c:order val="1"/>
          <c:tx>
            <c:strRef>
              <c:f>'2. BS &amp; ILM Components'!$E$29</c:f>
              <c:strCache>
                <c:ptCount val="1"/>
                <c:pt idx="0">
                  <c:v>Target</c:v>
                </c:pt>
              </c:strCache>
            </c:strRef>
          </c:tx>
          <c:spPr>
            <a:ln w="34925" cap="rnd">
              <a:solidFill>
                <a:schemeClr val="bg1">
                  <a:lumMod val="8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CE43-4561-BD6C-C70DFB7607CE}"/>
                </c:ext>
              </c:extLst>
            </c:dLbl>
            <c:dLbl>
              <c:idx val="1"/>
              <c:delete val="1"/>
              <c:extLst>
                <c:ext xmlns:c15="http://schemas.microsoft.com/office/drawing/2012/chart" uri="{CE6537A1-D6FC-4f65-9D91-7224C49458BB}"/>
                <c:ext xmlns:c16="http://schemas.microsoft.com/office/drawing/2014/chart" uri="{C3380CC4-5D6E-409C-BE32-E72D297353CC}">
                  <c16:uniqueId val="{00000000-A9F9-4073-88BC-73D943895961}"/>
                </c:ext>
              </c:extLst>
            </c:dLbl>
            <c:dLbl>
              <c:idx val="2"/>
              <c:layout>
                <c:manualLayout>
                  <c:x val="0"/>
                  <c:y val="2.777777777777771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9F9-4073-88BC-73D943895961}"/>
                </c:ext>
              </c:extLst>
            </c:dLbl>
            <c:spPr>
              <a:solidFill>
                <a:schemeClr val="bg1">
                  <a:lumMod val="95000"/>
                  <a:alpha val="80000"/>
                </a:schemeClr>
              </a:solid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Lit>
              <c:ptCount val="3"/>
              <c:pt idx="0">
                <c:v>Q2</c:v>
              </c:pt>
              <c:pt idx="1">
                <c:v> Q3</c:v>
              </c:pt>
              <c:pt idx="2">
                <c:v> Q2 + Q3</c:v>
              </c:pt>
            </c:strLit>
          </c:cat>
          <c:val>
            <c:numRef>
              <c:f>'2. BS &amp; ILM Components'!$H$55:$J$55</c:f>
              <c:numCache>
                <c:formatCode>0%</c:formatCode>
                <c:ptCount val="3"/>
                <c:pt idx="0">
                  <c:v>0</c:v>
                </c:pt>
                <c:pt idx="1">
                  <c:v>0</c:v>
                </c:pt>
                <c:pt idx="2">
                  <c:v>0</c:v>
                </c:pt>
              </c:numCache>
            </c:numRef>
          </c:val>
          <c:smooth val="0"/>
          <c:extLst>
            <c:ext xmlns:c16="http://schemas.microsoft.com/office/drawing/2014/chart" uri="{C3380CC4-5D6E-409C-BE32-E72D297353CC}">
              <c16:uniqueId val="{00000001-CE43-4561-BD6C-C70DFB7607CE}"/>
            </c:ext>
          </c:extLst>
        </c:ser>
        <c:dLbls>
          <c:showLegendKey val="0"/>
          <c:showVal val="1"/>
          <c:showCatName val="0"/>
          <c:showSerName val="0"/>
          <c:showPercent val="0"/>
          <c:showBubbleSize val="0"/>
        </c:dLbls>
        <c:marker val="1"/>
        <c:smooth val="0"/>
        <c:axId val="255994896"/>
        <c:axId val="281538464"/>
      </c:lineChart>
      <c:catAx>
        <c:axId val="255994896"/>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81538464"/>
        <c:crosses val="autoZero"/>
        <c:auto val="1"/>
        <c:lblAlgn val="ctr"/>
        <c:lblOffset val="100"/>
        <c:noMultiLvlLbl val="0"/>
      </c:catAx>
      <c:valAx>
        <c:axId val="281538464"/>
        <c:scaling>
          <c:orientation val="minMax"/>
          <c:max val="1"/>
          <c:min val="0"/>
        </c:scaling>
        <c:delete val="0"/>
        <c:axPos val="l"/>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55994896"/>
        <c:crosses val="autoZero"/>
        <c:crossBetween val="between"/>
      </c:valAx>
      <c:spPr>
        <a:noFill/>
        <a:ln>
          <a:noFill/>
        </a:ln>
        <a:effectLst/>
      </c:spPr>
    </c:plotArea>
    <c:legend>
      <c:legendPos val="t"/>
      <c:legendEntry>
        <c:idx val="1"/>
        <c:delete val="1"/>
      </c:legendEntry>
      <c:layout>
        <c:manualLayout>
          <c:xMode val="edge"/>
          <c:yMode val="edge"/>
          <c:x val="9.6412460705640662E-2"/>
          <c:y val="0.18958333333333333"/>
          <c:w val="0.79873679971986467"/>
          <c:h val="0.2106528871391076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b="1">
                <a:latin typeface="Arial" panose="020B0604020202020204" pitchFamily="34" charset="0"/>
                <a:cs typeface="Arial" panose="020B0604020202020204" pitchFamily="34" charset="0"/>
              </a:rPr>
              <a:t>Fiscal Performance</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045919744949086"/>
          <c:y val="0.34373652059124654"/>
          <c:w val="0.66113314307259174"/>
          <c:h val="0.51787732442654699"/>
        </c:manualLayout>
      </c:layout>
      <c:barChart>
        <c:barDir val="col"/>
        <c:grouping val="clustered"/>
        <c:varyColors val="0"/>
        <c:ser>
          <c:idx val="0"/>
          <c:order val="0"/>
          <c:tx>
            <c:strRef>
              <c:f>'2. BS &amp; ILM Components'!$D$33</c:f>
              <c:strCache>
                <c:ptCount val="1"/>
                <c:pt idx="0">
                  <c:v>Operating costs as a % of revenue</c:v>
                </c:pt>
              </c:strCache>
            </c:strRef>
          </c:tx>
          <c:spPr>
            <a:solidFill>
              <a:srgbClr val="FFF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Q2</c:v>
              </c:pt>
              <c:pt idx="1">
                <c:v> Q2</c:v>
              </c:pt>
              <c:pt idx="2">
                <c:v> Q2 + Q3</c:v>
              </c:pt>
            </c:strLit>
          </c:cat>
          <c:val>
            <c:numRef>
              <c:f>('2. BS &amp; ILM Components'!$L$33,'2. BS &amp; ILM Components'!$S$33,'2. BS &amp; ILM Components'!$W$33)</c:f>
              <c:numCache>
                <c:formatCode>0.0%</c:formatCode>
                <c:ptCount val="3"/>
                <c:pt idx="0">
                  <c:v>0</c:v>
                </c:pt>
                <c:pt idx="1">
                  <c:v>0</c:v>
                </c:pt>
                <c:pt idx="2">
                  <c:v>0</c:v>
                </c:pt>
              </c:numCache>
            </c:numRef>
          </c:val>
          <c:extLst>
            <c:ext xmlns:c16="http://schemas.microsoft.com/office/drawing/2014/chart" uri="{C3380CC4-5D6E-409C-BE32-E72D297353CC}">
              <c16:uniqueId val="{00000000-FD8E-42EF-97EE-E12DEAD60D2B}"/>
            </c:ext>
          </c:extLst>
        </c:ser>
        <c:dLbls>
          <c:dLblPos val="outEnd"/>
          <c:showLegendKey val="0"/>
          <c:showVal val="1"/>
          <c:showCatName val="0"/>
          <c:showSerName val="0"/>
          <c:showPercent val="0"/>
          <c:showBubbleSize val="0"/>
        </c:dLbls>
        <c:gapWidth val="90"/>
        <c:overlap val="-25"/>
        <c:axId val="272361808"/>
        <c:axId val="272356528"/>
      </c:barChart>
      <c:lineChart>
        <c:grouping val="standard"/>
        <c:varyColors val="0"/>
        <c:ser>
          <c:idx val="1"/>
          <c:order val="1"/>
          <c:tx>
            <c:strRef>
              <c:f>'2. BS &amp; ILM Components'!$G$50</c:f>
              <c:strCache>
                <c:ptCount val="1"/>
                <c:pt idx="0">
                  <c:v>Target</c:v>
                </c:pt>
              </c:strCache>
            </c:strRef>
          </c:tx>
          <c:spPr>
            <a:ln w="28575" cap="rnd">
              <a:solidFill>
                <a:schemeClr val="bg1">
                  <a:lumMod val="8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FFB-43D4-9B96-9B8334BF7F4D}"/>
                </c:ext>
              </c:extLst>
            </c:dLbl>
            <c:dLbl>
              <c:idx val="1"/>
              <c:delete val="1"/>
              <c:extLst>
                <c:ext xmlns:c15="http://schemas.microsoft.com/office/drawing/2012/chart" uri="{CE6537A1-D6FC-4f65-9D91-7224C49458BB}"/>
                <c:ext xmlns:c16="http://schemas.microsoft.com/office/drawing/2014/chart" uri="{C3380CC4-5D6E-409C-BE32-E72D297353CC}">
                  <c16:uniqueId val="{00000001-5FFB-43D4-9B96-9B8334BF7F4D}"/>
                </c:ext>
              </c:extLst>
            </c:dLbl>
            <c:dLbl>
              <c:idx val="2"/>
              <c:layout>
                <c:manualLayout>
                  <c:x val="-1.984126984126984E-2"/>
                  <c:y val="6.9444444444444441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FB-43D4-9B96-9B8334BF7F4D}"/>
                </c:ext>
              </c:extLst>
            </c:dLbl>
            <c:spPr>
              <a:solidFill>
                <a:schemeClr val="bg1">
                  <a:lumMod val="95000"/>
                  <a:alpha val="80000"/>
                </a:schemeClr>
              </a:solid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'1. Summary Charts'!#REF!</c:f>
              <c:strCache>
                <c:ptCount val="1"/>
                <c:pt idx="0">
                  <c:v>#REF!</c:v>
                </c:pt>
              </c:strCache>
            </c:strRef>
          </c:cat>
          <c:val>
            <c:numRef>
              <c:f>'2. BS &amp; ILM Components'!$H$53:$J$53</c:f>
              <c:numCache>
                <c:formatCode>0%</c:formatCode>
                <c:ptCount val="3"/>
                <c:pt idx="0">
                  <c:v>0</c:v>
                </c:pt>
                <c:pt idx="1">
                  <c:v>0</c:v>
                </c:pt>
                <c:pt idx="2">
                  <c:v>0</c:v>
                </c:pt>
              </c:numCache>
            </c:numRef>
          </c:val>
          <c:smooth val="0"/>
          <c:extLst>
            <c:ext xmlns:c16="http://schemas.microsoft.com/office/drawing/2014/chart" uri="{C3380CC4-5D6E-409C-BE32-E72D297353CC}">
              <c16:uniqueId val="{00000001-FD8E-42EF-97EE-E12DEAD60D2B}"/>
            </c:ext>
          </c:extLst>
        </c:ser>
        <c:dLbls>
          <c:showLegendKey val="0"/>
          <c:showVal val="1"/>
          <c:showCatName val="0"/>
          <c:showSerName val="0"/>
          <c:showPercent val="0"/>
          <c:showBubbleSize val="0"/>
        </c:dLbls>
        <c:marker val="1"/>
        <c:smooth val="0"/>
        <c:axId val="272361808"/>
        <c:axId val="272356528"/>
      </c:lineChart>
      <c:catAx>
        <c:axId val="27236180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2356528"/>
        <c:crosses val="autoZero"/>
        <c:auto val="1"/>
        <c:lblAlgn val="ctr"/>
        <c:lblOffset val="100"/>
        <c:noMultiLvlLbl val="0"/>
      </c:catAx>
      <c:valAx>
        <c:axId val="272356528"/>
        <c:scaling>
          <c:orientation val="minMax"/>
        </c:scaling>
        <c:delete val="0"/>
        <c:axPos val="l"/>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7236180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Entry>
      <c:legendEntry>
        <c:idx val="1"/>
        <c:delete val="1"/>
      </c:legendEntry>
      <c:layout>
        <c:manualLayout>
          <c:xMode val="edge"/>
          <c:yMode val="edge"/>
          <c:x val="3.1181727284089487E-2"/>
          <c:y val="0.10901027996500437"/>
          <c:w val="0.95376594946668003"/>
          <c:h val="0.1820975503062117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190499</xdr:colOff>
      <xdr:row>4</xdr:row>
      <xdr:rowOff>177798</xdr:rowOff>
    </xdr:from>
    <xdr:to>
      <xdr:col>13</xdr:col>
      <xdr:colOff>581025</xdr:colOff>
      <xdr:row>27</xdr:row>
      <xdr:rowOff>47625</xdr:rowOff>
    </xdr:to>
    <xdr:sp macro="" textlink="">
      <xdr:nvSpPr>
        <xdr:cNvPr id="2" name="TextBox 1">
          <a:extLst>
            <a:ext uri="{FF2B5EF4-FFF2-40B4-BE49-F238E27FC236}">
              <a16:creationId xmlns:a16="http://schemas.microsoft.com/office/drawing/2014/main" id="{6AC7467E-E335-4889-8A85-9DC3FA5B930B}"/>
            </a:ext>
          </a:extLst>
        </xdr:cNvPr>
        <xdr:cNvSpPr txBox="1"/>
      </xdr:nvSpPr>
      <xdr:spPr>
        <a:xfrm>
          <a:off x="190499" y="977898"/>
          <a:ext cx="7896226" cy="4251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kern="1200" baseline="0">
              <a:latin typeface="Arial" panose="020B0604020202020204" pitchFamily="34" charset="0"/>
              <a:cs typeface="Arial" panose="020B0604020202020204" pitchFamily="34" charset="0"/>
            </a:rPr>
            <a:t>This tool is part of </a:t>
          </a:r>
          <a:r>
            <a:rPr lang="en-US" sz="1400" b="1" kern="1200" baseline="0">
              <a:solidFill>
                <a:sysClr val="windowText" lastClr="000000"/>
              </a:solidFill>
              <a:latin typeface="Arial" panose="020B0604020202020204" pitchFamily="34" charset="0"/>
              <a:cs typeface="Arial" panose="020B0604020202020204" pitchFamily="34" charset="0"/>
            </a:rPr>
            <a:t>the </a:t>
          </a:r>
          <a:r>
            <a:rPr lang="en-US" sz="1400" b="1" kern="1200" baseline="0">
              <a:latin typeface="Arial" panose="020B0604020202020204" pitchFamily="34" charset="0"/>
              <a:cs typeface="Arial" panose="020B0604020202020204" pitchFamily="34" charset="0"/>
            </a:rPr>
            <a:t>FY2024-2025, Assessing and Enhancing Financial Health (AEFH) training initiative. It is </a:t>
          </a:r>
          <a:r>
            <a:rPr lang="en-US" sz="1400" b="1" kern="1200" baseline="0">
              <a:solidFill>
                <a:sysClr val="windowText" lastClr="000000"/>
              </a:solidFill>
              <a:latin typeface="Arial" panose="020B0604020202020204" pitchFamily="34" charset="0"/>
              <a:cs typeface="Arial" panose="020B0604020202020204" pitchFamily="34" charset="0"/>
            </a:rPr>
            <a:t>required</a:t>
          </a:r>
          <a:r>
            <a:rPr lang="en-US" sz="1400" b="1" kern="1200" baseline="0">
              <a:solidFill>
                <a:srgbClr val="FF0000"/>
              </a:solidFill>
              <a:latin typeface="Arial" panose="020B0604020202020204" pitchFamily="34" charset="0"/>
              <a:cs typeface="Arial" panose="020B0604020202020204" pitchFamily="34" charset="0"/>
            </a:rPr>
            <a:t> </a:t>
          </a:r>
          <a:r>
            <a:rPr lang="en-US" sz="1400" b="1" kern="1200" baseline="0">
              <a:latin typeface="Arial" panose="020B0604020202020204" pitchFamily="34" charset="0"/>
              <a:cs typeface="Arial" panose="020B0604020202020204" pitchFamily="34" charset="0"/>
            </a:rPr>
            <a:t>for the CB &amp; I - Fiscal, Business, and Operational Efficiency deliverable-based initiative, known as 3-C.</a:t>
          </a:r>
        </a:p>
        <a:p>
          <a:endParaRPr lang="en-US" sz="1400" b="1" kern="1200" baseline="0">
            <a:latin typeface="Arial" panose="020B0604020202020204" pitchFamily="34" charset="0"/>
            <a:cs typeface="Arial" panose="020B0604020202020204" pitchFamily="34" charset="0"/>
          </a:endParaRPr>
        </a:p>
        <a:p>
          <a:r>
            <a:rPr lang="en-US" sz="1400" b="1" kern="1200" baseline="0">
              <a:latin typeface="Arial" panose="020B0604020202020204" pitchFamily="34" charset="0"/>
              <a:cs typeface="Arial" panose="020B0604020202020204" pitchFamily="34" charset="0"/>
            </a:rPr>
            <a:t>The objective of this progress tracker is to monitor and measure progress against key strategic objectives within the Balanced Scorecard perspectives: Finance, Patient, Clinical &amp; Operational Efficiency, and Workforce. AEFH participants will use this tool to set, track, and adjust their own clear and realistic targets for each strategic objective based on historical performance, creating a benchmark for measurable improvement over time.</a:t>
          </a:r>
        </a:p>
        <a:p>
          <a:endParaRPr lang="en-US" sz="1400" b="1" kern="1200" baseline="0">
            <a:latin typeface="Arial" panose="020B0604020202020204" pitchFamily="34" charset="0"/>
            <a:cs typeface="Arial" panose="020B0604020202020204" pitchFamily="34" charset="0"/>
          </a:endParaRPr>
        </a:p>
        <a:p>
          <a:r>
            <a:rPr lang="en-US" sz="1400" b="1" kern="1200" baseline="0">
              <a:latin typeface="Arial" panose="020B0604020202020204" pitchFamily="34" charset="0"/>
              <a:cs typeface="Arial" panose="020B0604020202020204" pitchFamily="34" charset="0"/>
            </a:rPr>
            <a:t>Participants will focus on aligning their goals with impactful and meaningful changes for their organization's sustainability and growth. Regular tracking ensures that targets are met strategically, allowing for adjustments to enhance performance.</a:t>
          </a:r>
        </a:p>
        <a:p>
          <a:endParaRPr lang="en-US" sz="1400" b="1" kern="1200" baseline="0">
            <a:latin typeface="Arial" panose="020B0604020202020204" pitchFamily="34" charset="0"/>
            <a:cs typeface="Arial" panose="020B0604020202020204" pitchFamily="34" charset="0"/>
          </a:endParaRPr>
        </a:p>
        <a:p>
          <a:r>
            <a:rPr lang="en-US" sz="1400" b="1" kern="1200" baseline="0">
              <a:latin typeface="Arial" panose="020B0604020202020204" pitchFamily="34" charset="0"/>
              <a:cs typeface="Arial" panose="020B0604020202020204" pitchFamily="34" charset="0"/>
            </a:rPr>
            <a:t>Tab 1: Summary Charts - </a:t>
          </a:r>
          <a:r>
            <a:rPr lang="en-US" sz="1400" b="1" kern="1200" baseline="0">
              <a:solidFill>
                <a:sysClr val="windowText" lastClr="000000"/>
              </a:solidFill>
              <a:latin typeface="Arial" panose="020B0604020202020204" pitchFamily="34" charset="0"/>
              <a:cs typeface="Arial" panose="020B0604020202020204" pitchFamily="34" charset="0"/>
            </a:rPr>
            <a:t>This tab can be printed to paper or PDF for your use.</a:t>
          </a:r>
        </a:p>
        <a:p>
          <a:endParaRPr lang="en-US" sz="1400" b="1" kern="1200" baseline="0">
            <a:latin typeface="Arial" panose="020B0604020202020204" pitchFamily="34" charset="0"/>
            <a:cs typeface="Arial" panose="020B0604020202020204" pitchFamily="34" charset="0"/>
          </a:endParaRPr>
        </a:p>
        <a:p>
          <a:r>
            <a:rPr lang="en-US" sz="1400" b="1" kern="1200" baseline="0">
              <a:latin typeface="Arial" panose="020B0604020202020204" pitchFamily="34" charset="0"/>
              <a:cs typeface="Arial" panose="020B0604020202020204" pitchFamily="34" charset="0"/>
            </a:rPr>
            <a:t>Tab 2: BS &amp; ILM Components - Follow additional instructions on this tab for inputting objectives and KPIs</a:t>
          </a:r>
        </a:p>
        <a:p>
          <a:endParaRPr lang="en-US" sz="1400" b="1" kern="1200" baseline="0">
            <a:latin typeface="Arial" panose="020B0604020202020204" pitchFamily="34" charset="0"/>
            <a:cs typeface="Arial" panose="020B0604020202020204" pitchFamily="34" charset="0"/>
          </a:endParaRPr>
        </a:p>
        <a:p>
          <a:r>
            <a:rPr lang="en-US" sz="1400" b="1" kern="1200" baseline="0">
              <a:latin typeface="Arial" panose="020B0604020202020204" pitchFamily="34" charset="0"/>
              <a:cs typeface="Arial" panose="020B0604020202020204" pitchFamily="34" charset="0"/>
            </a:rPr>
            <a:t>Tab 3: Narratives - Fill Out at </a:t>
          </a:r>
          <a:r>
            <a:rPr lang="en-US" sz="1400" b="1" kern="1200" baseline="0">
              <a:solidFill>
                <a:sysClr val="windowText" lastClr="000000"/>
              </a:solidFill>
              <a:latin typeface="Arial" panose="020B0604020202020204" pitchFamily="34" charset="0"/>
              <a:cs typeface="Arial" panose="020B0604020202020204" pitchFamily="34" charset="0"/>
            </a:rPr>
            <a:t>Baseline, </a:t>
          </a:r>
          <a:r>
            <a:rPr lang="en-US" sz="1400" b="1" kern="1200" baseline="0">
              <a:latin typeface="Arial" panose="020B0604020202020204" pitchFamily="34" charset="0"/>
              <a:cs typeface="Arial" panose="020B0604020202020204" pitchFamily="34" charset="0"/>
            </a:rPr>
            <a:t>end of Quarter 2, and </a:t>
          </a:r>
          <a:r>
            <a:rPr lang="en-US" sz="1400" b="1" kern="1200" baseline="0">
              <a:solidFill>
                <a:sysClr val="windowText" lastClr="000000"/>
              </a:solidFill>
              <a:latin typeface="Arial" panose="020B0604020202020204" pitchFamily="34" charset="0"/>
              <a:cs typeface="Arial" panose="020B0604020202020204" pitchFamily="34" charset="0"/>
            </a:rPr>
            <a:t>end of </a:t>
          </a:r>
          <a:r>
            <a:rPr lang="en-US" sz="1400" b="1" kern="1200" baseline="0">
              <a:latin typeface="Arial" panose="020B0604020202020204" pitchFamily="34" charset="0"/>
              <a:cs typeface="Arial" panose="020B0604020202020204" pitchFamily="34" charset="0"/>
            </a:rPr>
            <a:t>Quarter 3.</a:t>
          </a:r>
          <a:endParaRPr lang="en-US" sz="1400" b="0" kern="1200" baseline="0">
            <a:latin typeface="Arial" panose="020B0604020202020204" pitchFamily="34" charset="0"/>
            <a:cs typeface="Arial" panose="020B0604020202020204" pitchFamily="34" charset="0"/>
          </a:endParaRPr>
        </a:p>
        <a:p>
          <a:endParaRPr lang="en-US" sz="1100" b="0" kern="1200">
            <a:latin typeface="Arial" panose="020B0604020202020204" pitchFamily="34" charset="0"/>
            <a:cs typeface="Arial" panose="020B0604020202020204" pitchFamily="34" charset="0"/>
          </a:endParaRPr>
        </a:p>
      </xdr:txBody>
    </xdr:sp>
    <xdr:clientData/>
  </xdr:twoCellAnchor>
  <xdr:twoCellAnchor>
    <xdr:from>
      <xdr:col>1</xdr:col>
      <xdr:colOff>304799</xdr:colOff>
      <xdr:row>10</xdr:row>
      <xdr:rowOff>177962</xdr:rowOff>
    </xdr:from>
    <xdr:to>
      <xdr:col>12</xdr:col>
      <xdr:colOff>340700</xdr:colOff>
      <xdr:row>18</xdr:row>
      <xdr:rowOff>35148</xdr:rowOff>
    </xdr:to>
    <xdr:sp macro="" textlink="">
      <xdr:nvSpPr>
        <xdr:cNvPr id="4" name="TextBox 3">
          <a:extLst>
            <a:ext uri="{FF2B5EF4-FFF2-40B4-BE49-F238E27FC236}">
              <a16:creationId xmlns:a16="http://schemas.microsoft.com/office/drawing/2014/main" id="{C656806C-EB01-42D8-BB8F-094B9828CCB4}"/>
            </a:ext>
          </a:extLst>
        </xdr:cNvPr>
        <xdr:cNvSpPr txBox="1"/>
      </xdr:nvSpPr>
      <xdr:spPr>
        <a:xfrm rot="18991667">
          <a:off x="504824" y="2140112"/>
          <a:ext cx="6741501" cy="130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200" b="1" spc="500" baseline="0">
              <a:solidFill>
                <a:schemeClr val="bg1">
                  <a:lumMod val="75000"/>
                  <a:alpha val="42000"/>
                </a:schemeClr>
              </a:solidFill>
            </a:rPr>
            <a:t>For Reference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13624</xdr:colOff>
      <xdr:row>17</xdr:row>
      <xdr:rowOff>3275</xdr:rowOff>
    </xdr:from>
    <xdr:to>
      <xdr:col>2</xdr:col>
      <xdr:colOff>184369</xdr:colOff>
      <xdr:row>27</xdr:row>
      <xdr:rowOff>68186</xdr:rowOff>
    </xdr:to>
    <xdr:graphicFrame macro="">
      <xdr:nvGraphicFramePr>
        <xdr:cNvPr id="3" name="Chart 2">
          <a:extLst>
            <a:ext uri="{FF2B5EF4-FFF2-40B4-BE49-F238E27FC236}">
              <a16:creationId xmlns:a16="http://schemas.microsoft.com/office/drawing/2014/main" id="{405E5D39-C13B-A038-CBF1-0A927131318C}"/>
            </a:ext>
            <a:ext uri="{147F2762-F138-4A5C-976F-8EAC2B608ADB}">
              <a16:predDERef xmlns:a16="http://schemas.microsoft.com/office/drawing/2014/main" pred="{DD3330CC-D049-957A-40DC-81E77AB5AC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1458381</xdr:colOff>
      <xdr:row>5</xdr:row>
      <xdr:rowOff>3789</xdr:rowOff>
    </xdr:from>
    <xdr:to>
      <xdr:col>3</xdr:col>
      <xdr:colOff>147459</xdr:colOff>
      <xdr:row>15</xdr:row>
      <xdr:rowOff>68700</xdr:rowOff>
    </xdr:to>
    <xdr:graphicFrame macro="">
      <xdr:nvGraphicFramePr>
        <xdr:cNvPr id="6" name="Chart 5">
          <a:extLst>
            <a:ext uri="{FF2B5EF4-FFF2-40B4-BE49-F238E27FC236}">
              <a16:creationId xmlns:a16="http://schemas.microsoft.com/office/drawing/2014/main" id="{58D5706C-EDAD-236E-D69E-C0B8FC4925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825494</xdr:colOff>
      <xdr:row>17</xdr:row>
      <xdr:rowOff>706</xdr:rowOff>
    </xdr:from>
    <xdr:to>
      <xdr:col>6</xdr:col>
      <xdr:colOff>502349</xdr:colOff>
      <xdr:row>27</xdr:row>
      <xdr:rowOff>65617</xdr:rowOff>
    </xdr:to>
    <xdr:graphicFrame macro="">
      <xdr:nvGraphicFramePr>
        <xdr:cNvPr id="5" name="Chart 4">
          <a:extLst>
            <a:ext uri="{FF2B5EF4-FFF2-40B4-BE49-F238E27FC236}">
              <a16:creationId xmlns:a16="http://schemas.microsoft.com/office/drawing/2014/main" id="{F18DDAEE-C7F6-81B2-E6BF-CEB71422EB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503693</xdr:colOff>
      <xdr:row>17</xdr:row>
      <xdr:rowOff>11317</xdr:rowOff>
    </xdr:from>
    <xdr:to>
      <xdr:col>4</xdr:col>
      <xdr:colOff>543278</xdr:colOff>
      <xdr:row>27</xdr:row>
      <xdr:rowOff>76228</xdr:rowOff>
    </xdr:to>
    <xdr:graphicFrame macro="">
      <xdr:nvGraphicFramePr>
        <xdr:cNvPr id="7" name="Chart 6">
          <a:extLst>
            <a:ext uri="{FF2B5EF4-FFF2-40B4-BE49-F238E27FC236}">
              <a16:creationId xmlns:a16="http://schemas.microsoft.com/office/drawing/2014/main" id="{D05A15DE-84C9-F64C-8D98-24A962444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321027</xdr:colOff>
      <xdr:row>5</xdr:row>
      <xdr:rowOff>5461</xdr:rowOff>
    </xdr:from>
    <xdr:to>
      <xdr:col>5</xdr:col>
      <xdr:colOff>551038</xdr:colOff>
      <xdr:row>15</xdr:row>
      <xdr:rowOff>70372</xdr:rowOff>
    </xdr:to>
    <xdr:graphicFrame macro="">
      <xdr:nvGraphicFramePr>
        <xdr:cNvPr id="8" name="Chart 7">
          <a:extLst>
            <a:ext uri="{FF2B5EF4-FFF2-40B4-BE49-F238E27FC236}">
              <a16:creationId xmlns:a16="http://schemas.microsoft.com/office/drawing/2014/main" id="{F5C256D2-5AE2-9275-84EC-5BAD33D363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502160</xdr:colOff>
      <xdr:row>11</xdr:row>
      <xdr:rowOff>60033</xdr:rowOff>
    </xdr:from>
    <xdr:to>
      <xdr:col>5</xdr:col>
      <xdr:colOff>601561</xdr:colOff>
      <xdr:row>18</xdr:row>
      <xdr:rowOff>98194</xdr:rowOff>
    </xdr:to>
    <xdr:sp macro="" textlink="">
      <xdr:nvSpPr>
        <xdr:cNvPr id="2" name="TextBox 1">
          <a:extLst>
            <a:ext uri="{FF2B5EF4-FFF2-40B4-BE49-F238E27FC236}">
              <a16:creationId xmlns:a16="http://schemas.microsoft.com/office/drawing/2014/main" id="{E54DC0B4-69B2-40B3-9C20-1EA0269EA469}"/>
            </a:ext>
          </a:extLst>
        </xdr:cNvPr>
        <xdr:cNvSpPr txBox="1"/>
      </xdr:nvSpPr>
      <xdr:spPr>
        <a:xfrm rot="18991667">
          <a:off x="768860" y="2222208"/>
          <a:ext cx="6747851" cy="130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200" b="1" spc="500" baseline="0">
              <a:solidFill>
                <a:schemeClr val="bg1">
                  <a:lumMod val="50000"/>
                  <a:alpha val="42000"/>
                </a:schemeClr>
              </a:solidFill>
            </a:rPr>
            <a:t>For Reference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170500</xdr:colOff>
      <xdr:row>12</xdr:row>
      <xdr:rowOff>160495</xdr:rowOff>
    </xdr:from>
    <xdr:to>
      <xdr:col>22</xdr:col>
      <xdr:colOff>1382003</xdr:colOff>
      <xdr:row>17</xdr:row>
      <xdr:rowOff>1905</xdr:rowOff>
    </xdr:to>
    <xdr:pic>
      <xdr:nvPicPr>
        <xdr:cNvPr id="4" name="Picture 3">
          <a:extLst>
            <a:ext uri="{FF2B5EF4-FFF2-40B4-BE49-F238E27FC236}">
              <a16:creationId xmlns:a16="http://schemas.microsoft.com/office/drawing/2014/main" id="{BA5B0B00-F627-7735-F75F-85138E9B1E05}"/>
            </a:ext>
          </a:extLst>
        </xdr:cNvPr>
        <xdr:cNvPicPr>
          <a:picLocks noChangeAspect="1"/>
        </xdr:cNvPicPr>
      </xdr:nvPicPr>
      <xdr:blipFill>
        <a:blip xmlns:r="http://schemas.openxmlformats.org/officeDocument/2006/relationships" r:embed="rId1"/>
        <a:stretch>
          <a:fillRect/>
        </a:stretch>
      </xdr:blipFill>
      <xdr:spPr>
        <a:xfrm>
          <a:off x="25221250" y="2589370"/>
          <a:ext cx="1211503" cy="841535"/>
        </a:xfrm>
        <a:prstGeom prst="rect">
          <a:avLst/>
        </a:prstGeom>
      </xdr:spPr>
    </xdr:pic>
    <xdr:clientData/>
  </xdr:twoCellAnchor>
  <xdr:twoCellAnchor editAs="oneCell">
    <xdr:from>
      <xdr:col>6</xdr:col>
      <xdr:colOff>20002</xdr:colOff>
      <xdr:row>11</xdr:row>
      <xdr:rowOff>184785</xdr:rowOff>
    </xdr:from>
    <xdr:to>
      <xdr:col>6</xdr:col>
      <xdr:colOff>1228235</xdr:colOff>
      <xdr:row>15</xdr:row>
      <xdr:rowOff>171300</xdr:rowOff>
    </xdr:to>
    <xdr:pic>
      <xdr:nvPicPr>
        <xdr:cNvPr id="5" name="Picture 4">
          <a:extLst>
            <a:ext uri="{FF2B5EF4-FFF2-40B4-BE49-F238E27FC236}">
              <a16:creationId xmlns:a16="http://schemas.microsoft.com/office/drawing/2014/main" id="{1ABA868E-B8E7-9B25-3649-6F3463D43581}"/>
            </a:ext>
          </a:extLst>
        </xdr:cNvPr>
        <xdr:cNvPicPr>
          <a:picLocks noChangeAspect="1"/>
        </xdr:cNvPicPr>
      </xdr:nvPicPr>
      <xdr:blipFill>
        <a:blip xmlns:r="http://schemas.openxmlformats.org/officeDocument/2006/relationships" r:embed="rId2"/>
        <a:stretch>
          <a:fillRect/>
        </a:stretch>
      </xdr:blipFill>
      <xdr:spPr>
        <a:xfrm>
          <a:off x="7235190" y="2744629"/>
          <a:ext cx="1214583" cy="760420"/>
        </a:xfrm>
        <a:prstGeom prst="rect">
          <a:avLst/>
        </a:prstGeom>
      </xdr:spPr>
    </xdr:pic>
    <xdr:clientData/>
  </xdr:twoCellAnchor>
  <xdr:twoCellAnchor editAs="oneCell">
    <xdr:from>
      <xdr:col>0</xdr:col>
      <xdr:colOff>217712</xdr:colOff>
      <xdr:row>17</xdr:row>
      <xdr:rowOff>149767</xdr:rowOff>
    </xdr:from>
    <xdr:to>
      <xdr:col>19</xdr:col>
      <xdr:colOff>54426</xdr:colOff>
      <xdr:row>27</xdr:row>
      <xdr:rowOff>192103</xdr:rowOff>
    </xdr:to>
    <xdr:pic>
      <xdr:nvPicPr>
        <xdr:cNvPr id="8" name="Picture 7">
          <a:extLst>
            <a:ext uri="{FF2B5EF4-FFF2-40B4-BE49-F238E27FC236}">
              <a16:creationId xmlns:a16="http://schemas.microsoft.com/office/drawing/2014/main" id="{BD15DA1E-5F53-BF36-258D-7514F44DBC14}"/>
            </a:ext>
          </a:extLst>
        </xdr:cNvPr>
        <xdr:cNvPicPr>
          <a:picLocks noChangeAspect="1"/>
        </xdr:cNvPicPr>
      </xdr:nvPicPr>
      <xdr:blipFill>
        <a:blip xmlns:r="http://schemas.openxmlformats.org/officeDocument/2006/relationships" r:embed="rId3"/>
        <a:stretch>
          <a:fillRect/>
        </a:stretch>
      </xdr:blipFill>
      <xdr:spPr>
        <a:xfrm>
          <a:off x="217712" y="3605981"/>
          <a:ext cx="22370143" cy="2491622"/>
        </a:xfrm>
        <a:prstGeom prst="rect">
          <a:avLst/>
        </a:prstGeom>
      </xdr:spPr>
    </xdr:pic>
    <xdr:clientData/>
  </xdr:twoCellAnchor>
  <xdr:twoCellAnchor editAs="oneCell">
    <xdr:from>
      <xdr:col>19</xdr:col>
      <xdr:colOff>54428</xdr:colOff>
      <xdr:row>17</xdr:row>
      <xdr:rowOff>186029</xdr:rowOff>
    </xdr:from>
    <xdr:to>
      <xdr:col>25</xdr:col>
      <xdr:colOff>68036</xdr:colOff>
      <xdr:row>27</xdr:row>
      <xdr:rowOff>181214</xdr:rowOff>
    </xdr:to>
    <xdr:pic>
      <xdr:nvPicPr>
        <xdr:cNvPr id="9" name="Picture 8">
          <a:extLst>
            <a:ext uri="{FF2B5EF4-FFF2-40B4-BE49-F238E27FC236}">
              <a16:creationId xmlns:a16="http://schemas.microsoft.com/office/drawing/2014/main" id="{7596C363-45ED-1EAC-A59E-EB3842648A0A}"/>
            </a:ext>
          </a:extLst>
        </xdr:cNvPr>
        <xdr:cNvPicPr>
          <a:picLocks noChangeAspect="1"/>
        </xdr:cNvPicPr>
      </xdr:nvPicPr>
      <xdr:blipFill>
        <a:blip xmlns:r="http://schemas.openxmlformats.org/officeDocument/2006/relationships" r:embed="rId4"/>
        <a:stretch>
          <a:fillRect/>
        </a:stretch>
      </xdr:blipFill>
      <xdr:spPr>
        <a:xfrm>
          <a:off x="22587857" y="3642243"/>
          <a:ext cx="7565572" cy="2444471"/>
        </a:xfrm>
        <a:prstGeom prst="rect">
          <a:avLst/>
        </a:prstGeom>
      </xdr:spPr>
    </xdr:pic>
    <xdr:clientData/>
  </xdr:twoCellAnchor>
  <xdr:twoCellAnchor>
    <xdr:from>
      <xdr:col>6</xdr:col>
      <xdr:colOff>1078137</xdr:colOff>
      <xdr:row>20</xdr:row>
      <xdr:rowOff>-1</xdr:rowOff>
    </xdr:from>
    <xdr:to>
      <xdr:col>14</xdr:col>
      <xdr:colOff>668562</xdr:colOff>
      <xdr:row>28</xdr:row>
      <xdr:rowOff>217260</xdr:rowOff>
    </xdr:to>
    <xdr:sp macro="" textlink="">
      <xdr:nvSpPr>
        <xdr:cNvPr id="2" name="TextBox 1">
          <a:extLst>
            <a:ext uri="{FF2B5EF4-FFF2-40B4-BE49-F238E27FC236}">
              <a16:creationId xmlns:a16="http://schemas.microsoft.com/office/drawing/2014/main" id="{CF0F7E2C-6947-4E5F-A4A3-CA67CE825821}"/>
            </a:ext>
          </a:extLst>
        </xdr:cNvPr>
        <xdr:cNvSpPr txBox="1"/>
      </xdr:nvSpPr>
      <xdr:spPr>
        <a:xfrm rot="18991667">
          <a:off x="8670923" y="4054928"/>
          <a:ext cx="8924925" cy="2149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b="1" spc="500" baseline="0">
              <a:solidFill>
                <a:schemeClr val="bg1">
                  <a:lumMod val="50000"/>
                  <a:alpha val="42000"/>
                </a:schemeClr>
              </a:solidFill>
            </a:rPr>
            <a:t>For Reference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1854201</xdr:colOff>
      <xdr:row>6</xdr:row>
      <xdr:rowOff>24632</xdr:rowOff>
    </xdr:from>
    <xdr:to>
      <xdr:col>5</xdr:col>
      <xdr:colOff>76201</xdr:colOff>
      <xdr:row>8</xdr:row>
      <xdr:rowOff>1358132</xdr:rowOff>
    </xdr:to>
    <xdr:sp macro="" textlink="">
      <xdr:nvSpPr>
        <xdr:cNvPr id="2" name="TextBox 1">
          <a:extLst>
            <a:ext uri="{FF2B5EF4-FFF2-40B4-BE49-F238E27FC236}">
              <a16:creationId xmlns:a16="http://schemas.microsoft.com/office/drawing/2014/main" id="{E05EE8D5-B793-9836-661C-15236F2A2C7E}"/>
            </a:ext>
          </a:extLst>
        </xdr:cNvPr>
        <xdr:cNvSpPr txBox="1"/>
      </xdr:nvSpPr>
      <xdr:spPr>
        <a:xfrm rot="18991667">
          <a:off x="2187576" y="2777357"/>
          <a:ext cx="8928100" cy="214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800" b="1" spc="200" baseline="0">
              <a:solidFill>
                <a:schemeClr val="bg1">
                  <a:lumMod val="85000"/>
                  <a:alpha val="42000"/>
                </a:schemeClr>
              </a:solidFill>
            </a:rPr>
            <a:t>For Reference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4D1D-8651-4F30-B0BF-5C59499169AE}">
  <dimension ref="B1:B4"/>
  <sheetViews>
    <sheetView showGridLines="0" tabSelected="1" workbookViewId="0">
      <selection activeCell="M4" sqref="M4"/>
    </sheetView>
  </sheetViews>
  <sheetFormatPr defaultRowHeight="14.5" x14ac:dyDescent="0.35"/>
  <cols>
    <col min="1" max="1" width="2.81640625" customWidth="1"/>
  </cols>
  <sheetData>
    <row r="1" spans="2:2" ht="17.5" x14ac:dyDescent="0.4">
      <c r="B1" s="29" t="s">
        <v>0</v>
      </c>
    </row>
    <row r="2" spans="2:2" ht="17.5" x14ac:dyDescent="0.4">
      <c r="B2" s="29" t="s">
        <v>71</v>
      </c>
    </row>
    <row r="3" spans="2:2" ht="17.5" x14ac:dyDescent="0.4">
      <c r="B3" s="29" t="s">
        <v>72</v>
      </c>
    </row>
    <row r="4" spans="2:2" ht="17.5" x14ac:dyDescent="0.4">
      <c r="B4" s="29" t="s">
        <v>3</v>
      </c>
    </row>
  </sheetData>
  <sheetProtection algorithmName="SHA-512" hashValue="wF/07VuwvV6E9hYkoOGhk1ZCRZwcfivzWMQB20ZQvQWccboB1zMunh0z+Db7mux6yFLFAgGMU6NF4ODuIdxBzw==" saltValue="dBrlzbkUYXMEQNIcEPjJZ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D560-B91F-4E30-80EE-1F289F92622D}">
  <sheetPr>
    <pageSetUpPr autoPageBreaks="0"/>
  </sheetPr>
  <dimension ref="B1:F30"/>
  <sheetViews>
    <sheetView showGridLines="0" view="pageBreakPreview" zoomScaleNormal="50" zoomScaleSheetLayoutView="100" workbookViewId="0">
      <selection activeCell="F11" sqref="F11"/>
    </sheetView>
  </sheetViews>
  <sheetFormatPr defaultRowHeight="14.5" x14ac:dyDescent="0.35"/>
  <cols>
    <col min="1" max="1" width="3.81640625" customWidth="1"/>
    <col min="2" max="2" width="36.7265625" customWidth="1"/>
    <col min="3" max="5" width="19.453125" customWidth="1"/>
    <col min="6" max="6" width="23.7265625" customWidth="1"/>
  </cols>
  <sheetData>
    <row r="1" spans="2:6" s="26" customFormat="1" ht="18.5" x14ac:dyDescent="0.45">
      <c r="B1" s="29" t="s">
        <v>0</v>
      </c>
      <c r="D1" s="27"/>
      <c r="E1" s="27"/>
      <c r="F1" s="27"/>
    </row>
    <row r="2" spans="2:6" s="26" customFormat="1" ht="18.5" x14ac:dyDescent="0.45">
      <c r="B2" s="29" t="s">
        <v>4</v>
      </c>
      <c r="D2" s="27"/>
      <c r="E2" s="27"/>
      <c r="F2" s="27"/>
    </row>
    <row r="3" spans="2:6" s="26" customFormat="1" ht="18.5" x14ac:dyDescent="0.45">
      <c r="B3" s="29" t="s">
        <v>5</v>
      </c>
      <c r="D3" s="27"/>
      <c r="E3" s="27"/>
      <c r="F3" s="27"/>
    </row>
    <row r="4" spans="2:6" x14ac:dyDescent="0.35">
      <c r="D4" s="2"/>
      <c r="E4" s="2"/>
      <c r="F4" s="18"/>
    </row>
    <row r="5" spans="2:6" x14ac:dyDescent="0.35">
      <c r="F5" s="19"/>
    </row>
    <row r="6" spans="2:6" x14ac:dyDescent="0.35">
      <c r="F6" s="21"/>
    </row>
    <row r="7" spans="2:6" x14ac:dyDescent="0.35">
      <c r="F7" s="22"/>
    </row>
    <row r="8" spans="2:6" x14ac:dyDescent="0.35">
      <c r="B8" s="16"/>
      <c r="C8" s="1"/>
      <c r="D8" s="1"/>
      <c r="E8" s="1"/>
      <c r="F8" s="17"/>
    </row>
    <row r="9" spans="2:6" x14ac:dyDescent="0.35">
      <c r="F9" s="24"/>
    </row>
    <row r="10" spans="2:6" x14ac:dyDescent="0.35">
      <c r="F10" s="24"/>
    </row>
    <row r="11" spans="2:6" x14ac:dyDescent="0.35">
      <c r="F11" s="24"/>
    </row>
    <row r="27" spans="2:6" x14ac:dyDescent="0.35">
      <c r="D27" s="28"/>
      <c r="E27" s="28"/>
      <c r="F27" s="28"/>
    </row>
    <row r="28" spans="2:6" x14ac:dyDescent="0.35">
      <c r="B28" s="24"/>
      <c r="C28" s="24"/>
      <c r="D28" s="24"/>
      <c r="E28" s="24"/>
    </row>
    <row r="29" spans="2:6" ht="43.9" customHeight="1" x14ac:dyDescent="0.35">
      <c r="B29" s="19"/>
      <c r="C29" s="19"/>
      <c r="D29" s="19"/>
      <c r="E29" s="20"/>
    </row>
    <row r="30" spans="2:6" ht="24.65" customHeight="1" x14ac:dyDescent="0.35">
      <c r="B30" s="23"/>
      <c r="C30" s="25"/>
      <c r="E30" s="25"/>
    </row>
  </sheetData>
  <sheetProtection algorithmName="SHA-512" hashValue="lWwtSbUlcQw0Gs2cdEoPRkUrlqKFRun6kADHxe725ztbplcIAn14unywmnOMppWXFklKNco7KZUkXyQOXVEksQ==" saltValue="VRV024zrmSULw7xpR4UNyA==" spinCount="100000" sheet="1" objects="1" scenarios="1" selectLockedCells="1" selectUnlockedCells="1"/>
  <pageMargins left="0.25" right="0.25" top="0.5" bottom="0.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C527-95CD-42D5-88EC-3A12D6FACFB5}">
  <sheetPr>
    <tabColor rgb="FF00B050"/>
  </sheetPr>
  <dimension ref="B1:Y56"/>
  <sheetViews>
    <sheetView showGridLines="0" topLeftCell="A2" zoomScale="70" zoomScaleNormal="70" workbookViewId="0">
      <selection activeCell="J12" sqref="J12"/>
    </sheetView>
  </sheetViews>
  <sheetFormatPr defaultRowHeight="14.5" x14ac:dyDescent="0.35"/>
  <cols>
    <col min="1" max="1" width="4.26953125" style="35" customWidth="1"/>
    <col min="2" max="2" width="37.453125" style="35" customWidth="1"/>
    <col min="3" max="3" width="28" style="35" customWidth="1"/>
    <col min="4" max="5" width="18.26953125" style="35" customWidth="1"/>
    <col min="6" max="6" width="2" style="35" customWidth="1"/>
    <col min="7" max="10" width="18.7265625" style="35" customWidth="1"/>
    <col min="11" max="11" width="18.26953125" style="35" customWidth="1"/>
    <col min="12" max="12" width="20.453125" style="35" customWidth="1"/>
    <col min="13" max="13" width="1.7265625" style="35" customWidth="1"/>
    <col min="14" max="14" width="18.26953125" style="35" customWidth="1"/>
    <col min="15" max="16" width="19.453125" style="35" customWidth="1"/>
    <col min="17" max="17" width="18.7265625" style="35" customWidth="1"/>
    <col min="18" max="18" width="18.26953125" style="35" customWidth="1"/>
    <col min="19" max="19" width="19.81640625" style="35" customWidth="1"/>
    <col min="20" max="20" width="1.7265625" style="35" customWidth="1"/>
    <col min="21" max="22" width="18.26953125" style="35" customWidth="1"/>
    <col min="23" max="23" width="23.7265625" style="35" customWidth="1"/>
    <col min="24" max="24" width="36.7265625" style="35" customWidth="1"/>
    <col min="25" max="25" width="14.453125" style="35" customWidth="1"/>
    <col min="26" max="16384" width="8.7265625" style="35"/>
  </cols>
  <sheetData>
    <row r="1" spans="2:24" ht="17.5" x14ac:dyDescent="0.4">
      <c r="B1" s="34" t="s">
        <v>0</v>
      </c>
    </row>
    <row r="2" spans="2:24" ht="17.5" x14ac:dyDescent="0.4">
      <c r="B2" s="34" t="s">
        <v>1</v>
      </c>
    </row>
    <row r="3" spans="2:24" ht="17.5" x14ac:dyDescent="0.4">
      <c r="B3" s="34" t="s">
        <v>2</v>
      </c>
    </row>
    <row r="4" spans="2:24" ht="15" thickBot="1" x14ac:dyDescent="0.4"/>
    <row r="5" spans="2:24" ht="15" thickBot="1" x14ac:dyDescent="0.4">
      <c r="B5" s="155" t="s">
        <v>6</v>
      </c>
      <c r="C5" s="155"/>
      <c r="D5" s="155"/>
      <c r="E5" s="155"/>
    </row>
    <row r="6" spans="2:24" ht="15" thickBot="1" x14ac:dyDescent="0.4">
      <c r="B6" s="36" t="s">
        <v>7</v>
      </c>
      <c r="C6" s="139"/>
      <c r="D6" s="139"/>
      <c r="E6" s="139"/>
    </row>
    <row r="7" spans="2:24" ht="14.25" customHeight="1" thickBot="1" x14ac:dyDescent="0.4">
      <c r="B7" s="36" t="s">
        <v>8</v>
      </c>
      <c r="C7" s="139"/>
      <c r="D7" s="139"/>
      <c r="E7" s="139"/>
    </row>
    <row r="8" spans="2:24" ht="15" customHeight="1" thickBot="1" x14ac:dyDescent="0.4">
      <c r="B8" s="36" t="s">
        <v>9</v>
      </c>
      <c r="C8" s="139" t="s">
        <v>76</v>
      </c>
      <c r="D8" s="139"/>
      <c r="E8" s="139"/>
      <c r="U8" s="37"/>
    </row>
    <row r="9" spans="2:24" ht="15" thickBot="1" x14ac:dyDescent="0.4">
      <c r="B9" s="36" t="s">
        <v>10</v>
      </c>
      <c r="C9" s="139"/>
      <c r="D9" s="139"/>
      <c r="E9" s="139"/>
      <c r="U9" s="37"/>
    </row>
    <row r="10" spans="2:24" ht="15" thickBot="1" x14ac:dyDescent="0.4">
      <c r="B10" s="36" t="s">
        <v>11</v>
      </c>
      <c r="C10" s="139"/>
      <c r="D10" s="139"/>
      <c r="E10" s="139"/>
      <c r="U10" s="37"/>
    </row>
    <row r="11" spans="2:24" ht="15" thickBot="1" x14ac:dyDescent="0.4">
      <c r="U11" s="37"/>
    </row>
    <row r="12" spans="2:24" ht="15" thickBot="1" x14ac:dyDescent="0.4">
      <c r="B12" s="150" t="s">
        <v>12</v>
      </c>
      <c r="C12" s="151"/>
      <c r="D12" s="151"/>
      <c r="E12" s="152"/>
      <c r="F12" s="38"/>
      <c r="G12" s="39"/>
      <c r="H12" s="39"/>
      <c r="I12" s="39"/>
      <c r="J12" s="39"/>
      <c r="K12" s="39"/>
      <c r="L12" s="39"/>
      <c r="M12" s="39"/>
      <c r="N12" s="39"/>
      <c r="O12" s="39"/>
      <c r="P12" s="39"/>
      <c r="Q12" s="39"/>
      <c r="R12" s="39"/>
      <c r="S12" s="39"/>
      <c r="T12" s="39"/>
      <c r="U12" s="40"/>
      <c r="V12" s="39"/>
      <c r="W12" s="39"/>
      <c r="X12" s="39"/>
    </row>
    <row r="13" spans="2:24" ht="15" customHeight="1" x14ac:dyDescent="0.35">
      <c r="B13" s="41" t="s">
        <v>13</v>
      </c>
      <c r="C13" s="153"/>
      <c r="D13" s="153"/>
      <c r="E13" s="154"/>
      <c r="F13" s="42"/>
      <c r="G13" s="39"/>
      <c r="H13" s="39"/>
      <c r="I13" s="39"/>
      <c r="J13" s="39"/>
      <c r="K13" s="39"/>
      <c r="L13" s="39"/>
      <c r="M13" s="39"/>
      <c r="N13" s="39"/>
      <c r="O13" s="39"/>
      <c r="P13" s="39"/>
      <c r="Q13" s="39"/>
      <c r="R13" s="39"/>
      <c r="S13" s="39"/>
      <c r="T13" s="39"/>
      <c r="U13" s="37"/>
      <c r="V13" s="39"/>
      <c r="W13" s="39"/>
      <c r="X13" s="39"/>
    </row>
    <row r="14" spans="2:24" x14ac:dyDescent="0.35">
      <c r="B14" s="43" t="s">
        <v>14</v>
      </c>
      <c r="C14" s="146"/>
      <c r="D14" s="146"/>
      <c r="E14" s="147"/>
      <c r="F14" s="42"/>
      <c r="G14" s="39"/>
      <c r="H14" s="39"/>
      <c r="I14" s="39"/>
      <c r="J14" s="39"/>
      <c r="K14" s="39"/>
      <c r="L14" s="39"/>
      <c r="M14" s="39"/>
      <c r="N14" s="39"/>
      <c r="O14" s="39"/>
      <c r="P14" s="39"/>
      <c r="Q14" s="39"/>
      <c r="R14" s="39"/>
      <c r="S14" s="39"/>
      <c r="T14" s="39"/>
      <c r="U14" s="37"/>
      <c r="V14" s="39"/>
      <c r="W14" s="39"/>
      <c r="X14" s="39"/>
    </row>
    <row r="15" spans="2:24" x14ac:dyDescent="0.35">
      <c r="B15" s="43" t="s">
        <v>15</v>
      </c>
      <c r="C15" s="146"/>
      <c r="D15" s="146"/>
      <c r="E15" s="147"/>
      <c r="F15" s="42"/>
      <c r="G15" s="39"/>
      <c r="H15" s="39"/>
      <c r="I15" s="39"/>
      <c r="J15" s="39"/>
      <c r="K15" s="39"/>
      <c r="L15" s="39"/>
      <c r="M15" s="39"/>
      <c r="N15" s="39"/>
      <c r="O15" s="39"/>
      <c r="P15" s="39"/>
      <c r="Q15" s="39"/>
      <c r="R15" s="39"/>
      <c r="S15" s="39"/>
      <c r="T15" s="39"/>
      <c r="U15" s="37"/>
      <c r="V15" s="39"/>
      <c r="W15" s="39"/>
      <c r="X15" s="39"/>
    </row>
    <row r="16" spans="2:24" x14ac:dyDescent="0.35">
      <c r="B16" s="43" t="s">
        <v>16</v>
      </c>
      <c r="C16" s="146"/>
      <c r="D16" s="146"/>
      <c r="E16" s="147"/>
      <c r="F16" s="42"/>
      <c r="G16" s="39"/>
      <c r="H16" s="39"/>
      <c r="I16" s="39"/>
      <c r="J16" s="39"/>
      <c r="K16" s="39"/>
      <c r="L16" s="39"/>
      <c r="M16" s="39"/>
      <c r="N16" s="39"/>
      <c r="O16" s="39"/>
      <c r="P16" s="39"/>
      <c r="Q16" s="39"/>
      <c r="R16" s="39"/>
      <c r="S16" s="39"/>
      <c r="T16" s="39"/>
      <c r="U16" s="37"/>
      <c r="V16" s="39"/>
      <c r="W16" s="39"/>
      <c r="X16" s="39"/>
    </row>
    <row r="17" spans="2:25" ht="18.75" customHeight="1" thickBot="1" x14ac:dyDescent="0.4">
      <c r="B17" s="44" t="s">
        <v>17</v>
      </c>
      <c r="C17" s="148"/>
      <c r="D17" s="148"/>
      <c r="E17" s="149"/>
      <c r="F17" s="42"/>
      <c r="G17" s="39"/>
      <c r="H17" s="39"/>
      <c r="I17" s="39"/>
      <c r="J17" s="39"/>
      <c r="K17" s="39"/>
      <c r="L17" s="39"/>
      <c r="M17" s="39"/>
      <c r="N17" s="39"/>
      <c r="O17" s="39"/>
      <c r="P17" s="39"/>
      <c r="Q17" s="39"/>
      <c r="R17" s="39"/>
      <c r="S17" s="39"/>
      <c r="T17" s="39"/>
      <c r="U17" s="39"/>
      <c r="V17" s="39"/>
      <c r="W17" s="39"/>
      <c r="X17" s="39"/>
    </row>
    <row r="18" spans="2:25" ht="18.75" customHeight="1" x14ac:dyDescent="0.35">
      <c r="B18" s="38"/>
      <c r="C18" s="42"/>
      <c r="D18" s="42"/>
      <c r="E18" s="42"/>
      <c r="F18" s="42"/>
      <c r="G18" s="39"/>
      <c r="H18" s="39"/>
      <c r="I18" s="39"/>
      <c r="J18" s="39"/>
      <c r="K18" s="39"/>
      <c r="L18" s="39"/>
      <c r="M18" s="39"/>
      <c r="N18" s="39"/>
      <c r="O18" s="39"/>
      <c r="P18" s="39"/>
      <c r="Q18" s="39"/>
      <c r="R18" s="39"/>
      <c r="S18" s="39"/>
      <c r="T18" s="39"/>
      <c r="U18" s="39"/>
      <c r="V18" s="39"/>
      <c r="W18" s="39"/>
      <c r="X18" s="39"/>
    </row>
    <row r="19" spans="2:25" ht="18.75" customHeight="1" x14ac:dyDescent="0.35">
      <c r="B19" s="38"/>
      <c r="C19" s="42"/>
      <c r="D19" s="42"/>
      <c r="E19" s="42"/>
      <c r="F19" s="42"/>
      <c r="G19" s="39"/>
      <c r="H19" s="39"/>
      <c r="I19" s="39"/>
      <c r="J19" s="39"/>
      <c r="K19" s="39"/>
      <c r="L19" s="39"/>
      <c r="M19" s="39"/>
      <c r="N19" s="39"/>
      <c r="O19" s="39"/>
      <c r="P19" s="39"/>
      <c r="Q19" s="39"/>
      <c r="R19" s="39"/>
      <c r="S19" s="39"/>
      <c r="T19" s="39"/>
      <c r="U19" s="39"/>
      <c r="V19" s="39"/>
      <c r="W19" s="39"/>
      <c r="X19" s="39"/>
    </row>
    <row r="20" spans="2:25" ht="18.75" customHeight="1" x14ac:dyDescent="0.35">
      <c r="B20" s="38"/>
      <c r="C20" s="42"/>
      <c r="D20" s="42"/>
      <c r="E20" s="42"/>
      <c r="F20" s="42"/>
      <c r="G20" s="39"/>
      <c r="H20" s="39"/>
      <c r="I20" s="39"/>
      <c r="J20" s="39"/>
      <c r="K20" s="39"/>
      <c r="L20" s="39"/>
      <c r="M20" s="39"/>
      <c r="N20" s="39"/>
      <c r="O20" s="39"/>
      <c r="P20" s="39"/>
      <c r="Q20" s="39"/>
      <c r="R20" s="39"/>
      <c r="S20" s="39"/>
      <c r="T20" s="39"/>
      <c r="U20" s="39"/>
      <c r="V20" s="39"/>
      <c r="W20" s="39"/>
      <c r="X20" s="39"/>
    </row>
    <row r="21" spans="2:25" ht="18.75" customHeight="1" x14ac:dyDescent="0.35">
      <c r="B21" s="38"/>
      <c r="C21" s="42"/>
      <c r="D21" s="42"/>
      <c r="E21" s="42"/>
      <c r="F21" s="42"/>
      <c r="G21" s="39"/>
      <c r="H21" s="39"/>
      <c r="I21" s="39"/>
      <c r="J21" s="39"/>
      <c r="K21" s="39"/>
      <c r="L21" s="39"/>
      <c r="M21" s="39"/>
      <c r="N21" s="39"/>
      <c r="O21" s="39"/>
      <c r="P21" s="39"/>
      <c r="Q21" s="39"/>
      <c r="R21" s="39"/>
      <c r="S21" s="39"/>
      <c r="T21" s="39"/>
      <c r="U21" s="39"/>
      <c r="V21" s="39"/>
      <c r="W21" s="39"/>
      <c r="X21" s="39"/>
    </row>
    <row r="22" spans="2:25" ht="18.75" customHeight="1" x14ac:dyDescent="0.35">
      <c r="B22" s="38"/>
      <c r="C22" s="42"/>
      <c r="D22" s="42"/>
      <c r="E22" s="42"/>
      <c r="F22" s="42"/>
      <c r="G22" s="39"/>
      <c r="H22" s="39"/>
      <c r="I22" s="39"/>
      <c r="J22" s="39"/>
      <c r="K22" s="39"/>
      <c r="L22" s="39"/>
      <c r="M22" s="39"/>
      <c r="N22" s="39"/>
      <c r="O22" s="39"/>
      <c r="P22" s="39"/>
      <c r="Q22" s="39"/>
      <c r="R22" s="39"/>
      <c r="S22" s="39"/>
      <c r="T22" s="39"/>
      <c r="U22" s="39"/>
      <c r="V22" s="39"/>
      <c r="W22" s="39"/>
      <c r="X22" s="39"/>
    </row>
    <row r="23" spans="2:25" ht="18.75" customHeight="1" x14ac:dyDescent="0.35">
      <c r="B23" s="38"/>
      <c r="C23" s="42"/>
      <c r="D23" s="42"/>
      <c r="E23" s="42"/>
      <c r="F23" s="42"/>
      <c r="G23" s="39"/>
      <c r="H23" s="39"/>
      <c r="I23" s="39"/>
      <c r="J23" s="39"/>
      <c r="K23" s="39"/>
      <c r="L23" s="39"/>
      <c r="M23" s="39"/>
      <c r="N23" s="39"/>
      <c r="O23" s="39"/>
      <c r="P23" s="39"/>
      <c r="Q23" s="39"/>
      <c r="R23" s="39"/>
      <c r="S23" s="39"/>
      <c r="T23" s="39"/>
      <c r="U23" s="39"/>
      <c r="V23" s="39"/>
      <c r="W23" s="39"/>
      <c r="X23" s="39"/>
    </row>
    <row r="24" spans="2:25" ht="18.75" customHeight="1" x14ac:dyDescent="0.35">
      <c r="B24" s="38"/>
      <c r="C24" s="42"/>
      <c r="D24" s="42"/>
      <c r="E24" s="42"/>
      <c r="F24" s="42"/>
      <c r="G24" s="39"/>
      <c r="H24" s="39"/>
      <c r="I24" s="39"/>
      <c r="J24" s="39"/>
      <c r="K24" s="39"/>
      <c r="L24" s="39"/>
      <c r="M24" s="39"/>
      <c r="N24" s="39"/>
      <c r="O24" s="39"/>
      <c r="P24" s="39"/>
      <c r="Q24" s="39"/>
      <c r="R24" s="39"/>
      <c r="S24" s="39"/>
      <c r="T24" s="39"/>
      <c r="U24" s="39"/>
      <c r="V24" s="39"/>
      <c r="W24" s="39"/>
      <c r="X24" s="39"/>
    </row>
    <row r="25" spans="2:25" ht="18.75" customHeight="1" x14ac:dyDescent="0.35">
      <c r="B25" s="38"/>
      <c r="C25" s="42"/>
      <c r="D25" s="42"/>
      <c r="E25" s="42"/>
      <c r="F25" s="42"/>
      <c r="G25" s="39"/>
      <c r="H25" s="39"/>
      <c r="I25" s="39"/>
      <c r="J25" s="39"/>
      <c r="K25" s="39"/>
      <c r="L25" s="39"/>
      <c r="M25" s="39"/>
      <c r="N25" s="39"/>
      <c r="O25" s="39"/>
      <c r="P25" s="39"/>
      <c r="Q25" s="39"/>
      <c r="R25" s="39"/>
      <c r="S25" s="39"/>
      <c r="T25" s="39"/>
      <c r="U25" s="39"/>
      <c r="V25" s="39"/>
      <c r="W25" s="39"/>
      <c r="X25" s="39"/>
    </row>
    <row r="26" spans="2:25" ht="18.75" customHeight="1" x14ac:dyDescent="0.35">
      <c r="B26" s="38"/>
      <c r="C26" s="42"/>
      <c r="D26" s="42"/>
      <c r="E26" s="42"/>
      <c r="F26" s="42"/>
      <c r="G26" s="39"/>
      <c r="H26" s="39"/>
      <c r="I26" s="39"/>
      <c r="J26" s="39"/>
      <c r="K26" s="39"/>
      <c r="L26" s="39"/>
      <c r="M26" s="39"/>
      <c r="N26" s="39"/>
      <c r="O26" s="39"/>
      <c r="P26" s="39"/>
      <c r="Q26" s="39"/>
      <c r="R26" s="39"/>
      <c r="S26" s="39"/>
      <c r="T26" s="39"/>
      <c r="U26" s="39"/>
      <c r="V26" s="39"/>
      <c r="W26" s="39"/>
      <c r="X26" s="39"/>
    </row>
    <row r="27" spans="2:25" ht="18.75" customHeight="1" x14ac:dyDescent="0.35">
      <c r="B27" s="38"/>
      <c r="C27" s="42"/>
      <c r="D27" s="42"/>
      <c r="E27" s="42"/>
      <c r="F27" s="42"/>
      <c r="G27" s="39"/>
      <c r="H27" s="39"/>
      <c r="I27" s="39"/>
      <c r="J27" s="39"/>
      <c r="K27" s="39"/>
      <c r="L27" s="39"/>
      <c r="M27" s="39"/>
      <c r="N27" s="39"/>
      <c r="O27" s="39"/>
      <c r="P27" s="39"/>
      <c r="Q27" s="39"/>
      <c r="R27" s="39"/>
      <c r="S27" s="39"/>
      <c r="T27" s="39"/>
      <c r="U27" s="39"/>
      <c r="V27" s="39"/>
      <c r="W27" s="39"/>
      <c r="X27" s="39"/>
    </row>
    <row r="28" spans="2:25" ht="17.25" customHeight="1" thickBot="1" x14ac:dyDescent="0.4">
      <c r="B28" s="39"/>
      <c r="C28" s="39"/>
      <c r="D28" s="39"/>
      <c r="E28" s="39"/>
      <c r="F28" s="39"/>
      <c r="G28" s="39"/>
      <c r="H28" s="39"/>
      <c r="I28" s="39"/>
      <c r="J28" s="39"/>
      <c r="K28" s="39"/>
      <c r="L28" s="39"/>
      <c r="M28" s="39"/>
      <c r="N28" s="39"/>
      <c r="O28" s="39"/>
      <c r="P28" s="39"/>
      <c r="Q28" s="39"/>
      <c r="R28" s="39"/>
      <c r="S28" s="39"/>
      <c r="T28" s="39"/>
      <c r="U28" s="39"/>
      <c r="V28" s="39"/>
      <c r="W28" s="39"/>
      <c r="X28" s="39"/>
    </row>
    <row r="29" spans="2:25" ht="80.25" customHeight="1" thickBot="1" x14ac:dyDescent="0.4">
      <c r="B29" s="45" t="s">
        <v>18</v>
      </c>
      <c r="C29" s="46" t="s">
        <v>19</v>
      </c>
      <c r="D29" s="45" t="s">
        <v>20</v>
      </c>
      <c r="E29" s="47" t="s">
        <v>21</v>
      </c>
      <c r="F29" s="48"/>
      <c r="G29" s="49" t="s">
        <v>22</v>
      </c>
      <c r="H29" s="50" t="s">
        <v>23</v>
      </c>
      <c r="I29" s="50" t="s">
        <v>24</v>
      </c>
      <c r="J29" s="50" t="s">
        <v>25</v>
      </c>
      <c r="K29" s="51" t="s">
        <v>26</v>
      </c>
      <c r="L29" s="51" t="s">
        <v>27</v>
      </c>
      <c r="M29" s="52"/>
      <c r="N29" s="50" t="s">
        <v>28</v>
      </c>
      <c r="O29" s="50" t="s">
        <v>29</v>
      </c>
      <c r="P29" s="50" t="s">
        <v>30</v>
      </c>
      <c r="Q29" s="50" t="s">
        <v>31</v>
      </c>
      <c r="R29" s="51" t="s">
        <v>32</v>
      </c>
      <c r="S29" s="51" t="s">
        <v>33</v>
      </c>
      <c r="T29" s="52"/>
      <c r="U29" s="51" t="s">
        <v>34</v>
      </c>
      <c r="V29" s="51" t="s">
        <v>35</v>
      </c>
      <c r="W29" s="46" t="s">
        <v>36</v>
      </c>
      <c r="X29" s="53" t="s">
        <v>37</v>
      </c>
      <c r="Y29" s="49" t="s">
        <v>38</v>
      </c>
    </row>
    <row r="30" spans="2:25" ht="16" thickBot="1" x14ac:dyDescent="0.4">
      <c r="B30" s="54" t="s">
        <v>39</v>
      </c>
      <c r="C30" s="55"/>
      <c r="D30" s="56"/>
      <c r="E30" s="57" t="s">
        <v>40</v>
      </c>
      <c r="F30" s="58"/>
      <c r="G30" s="57" t="s">
        <v>41</v>
      </c>
      <c r="H30" s="57" t="s">
        <v>41</v>
      </c>
      <c r="I30" s="57" t="s">
        <v>41</v>
      </c>
      <c r="J30" s="57" t="s">
        <v>41</v>
      </c>
      <c r="K30" s="59"/>
      <c r="L30" s="59"/>
      <c r="M30" s="58"/>
      <c r="N30" s="57" t="s">
        <v>41</v>
      </c>
      <c r="O30" s="57" t="s">
        <v>41</v>
      </c>
      <c r="P30" s="57" t="s">
        <v>41</v>
      </c>
      <c r="Q30" s="57" t="s">
        <v>41</v>
      </c>
      <c r="R30" s="59"/>
      <c r="S30" s="59"/>
      <c r="T30" s="60"/>
      <c r="U30" s="59"/>
      <c r="V30" s="59"/>
      <c r="W30" s="57"/>
      <c r="X30" s="61" t="s">
        <v>40</v>
      </c>
      <c r="Y30" s="62"/>
    </row>
    <row r="31" spans="2:25" ht="48.65" customHeight="1" thickTop="1" thickBot="1" x14ac:dyDescent="0.4">
      <c r="B31" s="63">
        <v>1</v>
      </c>
      <c r="C31" s="64" t="s">
        <v>42</v>
      </c>
      <c r="D31" s="65" t="s">
        <v>43</v>
      </c>
      <c r="E31" s="30"/>
      <c r="F31" s="31"/>
      <c r="G31" s="32"/>
      <c r="H31" s="33"/>
      <c r="I31" s="33"/>
      <c r="J31" s="33"/>
      <c r="K31" s="3">
        <f>H31+I31+J31</f>
        <v>0</v>
      </c>
      <c r="L31" s="6" t="str">
        <f>IFERROR((K31-G31)/G31,"")</f>
        <v/>
      </c>
      <c r="M31" s="66"/>
      <c r="N31" s="67"/>
      <c r="O31" s="33"/>
      <c r="P31" s="33"/>
      <c r="Q31" s="33"/>
      <c r="R31" s="3">
        <f>O31+P31+Q31</f>
        <v>0</v>
      </c>
      <c r="S31" s="8" t="str">
        <f>IFERROR((R31-N31)/N31,"")</f>
        <v/>
      </c>
      <c r="T31" s="68"/>
      <c r="U31" s="9">
        <f>G31+N31</f>
        <v>0</v>
      </c>
      <c r="V31" s="10">
        <f>K31+R31</f>
        <v>0</v>
      </c>
      <c r="W31" s="11" t="str">
        <f>IFERROR((V31-U31)/U31,"")</f>
        <v/>
      </c>
      <c r="X31" s="69"/>
      <c r="Y31" s="70" t="str">
        <f>IF(W31="","",IF(W31&gt;E31,"Exceeded Target",IF(W31=E31,"Met Target",IF(W31&lt;E31,"Below Target",""))))</f>
        <v/>
      </c>
    </row>
    <row r="32" spans="2:25" ht="58.5" customHeight="1" thickTop="1" thickBot="1" x14ac:dyDescent="0.4">
      <c r="B32" s="63">
        <v>2</v>
      </c>
      <c r="C32" s="64" t="s">
        <v>44</v>
      </c>
      <c r="D32" s="65" t="s">
        <v>45</v>
      </c>
      <c r="E32" s="30"/>
      <c r="F32" s="31"/>
      <c r="G32" s="32"/>
      <c r="H32" s="33"/>
      <c r="I32" s="33"/>
      <c r="J32" s="33"/>
      <c r="K32" s="3">
        <f>H32+I32+J32</f>
        <v>0</v>
      </c>
      <c r="L32" s="6" t="str">
        <f>IF(G32="", " ", IF(AND(G32=0, K32=0),0, IF(AND(G32=0, K32&gt;0), 1, (K32-G32)/G32)))</f>
        <v xml:space="preserve"> </v>
      </c>
      <c r="M32" s="66"/>
      <c r="N32" s="67"/>
      <c r="O32" s="33"/>
      <c r="P32" s="33"/>
      <c r="Q32" s="33"/>
      <c r="R32" s="3">
        <f>O32+P32+Q32</f>
        <v>0</v>
      </c>
      <c r="S32" s="8" t="str">
        <f>IF(N32="", " ", IF(AND(N32=0, R32=0),0, IF(AND(N32=0, R32&gt;0), 1, (R32-N32)/N32)))</f>
        <v xml:space="preserve"> </v>
      </c>
      <c r="T32" s="68"/>
      <c r="U32" s="9">
        <f>(G32+N32)</f>
        <v>0</v>
      </c>
      <c r="V32" s="12">
        <f>K32+R32</f>
        <v>0</v>
      </c>
      <c r="W32" s="11">
        <f>IF(U32="", " ", IF(AND(U32=0, V32=0),0, IF(AND(U32=0, V32&gt;0), 1, (V32-U32)/U32)))</f>
        <v>0</v>
      </c>
      <c r="X32" s="71"/>
      <c r="Y32" s="70" t="str">
        <f>IF(E32="","",IF(W32&gt;E32,"Exceeded Target",IF(W32=E32,"Met Target",IF(W32&lt;E32,"Below Target",""))))</f>
        <v/>
      </c>
    </row>
    <row r="33" spans="2:25" ht="57" customHeight="1" thickTop="1" thickBot="1" x14ac:dyDescent="0.4">
      <c r="B33" s="63">
        <v>3</v>
      </c>
      <c r="C33" s="64" t="s">
        <v>46</v>
      </c>
      <c r="D33" s="65" t="s">
        <v>47</v>
      </c>
      <c r="E33" s="30"/>
      <c r="F33" s="31"/>
      <c r="G33" s="32"/>
      <c r="H33" s="33"/>
      <c r="I33" s="33"/>
      <c r="J33" s="33"/>
      <c r="K33" s="3">
        <f>H33+I33+J33</f>
        <v>0</v>
      </c>
      <c r="L33" s="72" t="str">
        <f>IFERROR((K33/K31),"")</f>
        <v/>
      </c>
      <c r="M33" s="73"/>
      <c r="N33" s="67"/>
      <c r="O33" s="33"/>
      <c r="P33" s="33"/>
      <c r="Q33" s="33"/>
      <c r="R33" s="3">
        <f>O33+P33+Q33</f>
        <v>0</v>
      </c>
      <c r="S33" s="8" t="str">
        <f>IFERROR((R33/R31),"")</f>
        <v/>
      </c>
      <c r="T33" s="68"/>
      <c r="U33" s="9">
        <f>(G33+N33)</f>
        <v>0</v>
      </c>
      <c r="V33" s="12">
        <f>K33+R33</f>
        <v>0</v>
      </c>
      <c r="W33" s="11" t="str">
        <f>IFERROR((V33/V31),"")</f>
        <v/>
      </c>
      <c r="X33" s="69"/>
      <c r="Y33" s="70" t="str">
        <f>IF(W33="","",IF(W33&gt;E33,"Exceeded Target",IF(W33=E33,"Met Target",IF(W33&lt;E33,"Below Target",""))))</f>
        <v/>
      </c>
    </row>
    <row r="34" spans="2:25" x14ac:dyDescent="0.35">
      <c r="B34" s="143"/>
      <c r="C34" s="144"/>
      <c r="D34" s="144"/>
      <c r="E34" s="145"/>
      <c r="F34" s="145"/>
      <c r="G34" s="145"/>
      <c r="H34" s="145"/>
      <c r="I34" s="145"/>
      <c r="J34" s="145"/>
      <c r="K34" s="144"/>
      <c r="L34" s="144"/>
      <c r="M34" s="145"/>
      <c r="N34" s="145"/>
      <c r="O34" s="145"/>
      <c r="P34" s="145"/>
      <c r="Q34" s="145"/>
      <c r="R34" s="144"/>
      <c r="S34" s="144"/>
      <c r="T34" s="144"/>
      <c r="U34" s="144"/>
      <c r="V34" s="144"/>
      <c r="W34" s="145"/>
      <c r="X34" s="145"/>
      <c r="Y34" s="74"/>
    </row>
    <row r="35" spans="2:25" ht="16" thickBot="1" x14ac:dyDescent="0.4">
      <c r="B35" s="75" t="s">
        <v>48</v>
      </c>
      <c r="C35" s="76"/>
      <c r="D35" s="77"/>
      <c r="E35" s="78" t="s">
        <v>40</v>
      </c>
      <c r="F35" s="79"/>
      <c r="G35" s="78" t="s">
        <v>40</v>
      </c>
      <c r="H35" s="78" t="s">
        <v>40</v>
      </c>
      <c r="I35" s="78" t="s">
        <v>40</v>
      </c>
      <c r="J35" s="78" t="s">
        <v>40</v>
      </c>
      <c r="K35" s="80"/>
      <c r="L35" s="80"/>
      <c r="M35" s="79"/>
      <c r="N35" s="78" t="s">
        <v>40</v>
      </c>
      <c r="O35" s="78" t="s">
        <v>40</v>
      </c>
      <c r="P35" s="78" t="s">
        <v>40</v>
      </c>
      <c r="Q35" s="78" t="s">
        <v>40</v>
      </c>
      <c r="R35" s="80"/>
      <c r="S35" s="80"/>
      <c r="T35" s="81"/>
      <c r="U35" s="80"/>
      <c r="V35" s="78"/>
      <c r="W35" s="80"/>
      <c r="X35" s="78" t="s">
        <v>40</v>
      </c>
      <c r="Y35" s="82"/>
    </row>
    <row r="36" spans="2:25" ht="49.9" customHeight="1" thickTop="1" thickBot="1" x14ac:dyDescent="0.4">
      <c r="B36" s="83">
        <v>1</v>
      </c>
      <c r="C36" s="84" t="s">
        <v>49</v>
      </c>
      <c r="D36" s="85" t="s">
        <v>50</v>
      </c>
      <c r="E36" s="30"/>
      <c r="F36" s="31"/>
      <c r="G36" s="86"/>
      <c r="H36" s="87"/>
      <c r="I36" s="88"/>
      <c r="J36" s="88"/>
      <c r="K36" s="4">
        <f>(H36+I36+J36)/3</f>
        <v>0</v>
      </c>
      <c r="L36" s="89" t="str">
        <f>IFERROR((K36-G36)/G36,"")</f>
        <v/>
      </c>
      <c r="M36" s="90"/>
      <c r="N36" s="30"/>
      <c r="O36" s="87"/>
      <c r="P36" s="87"/>
      <c r="Q36" s="87"/>
      <c r="R36" s="4">
        <f>(O36+P36+Q36)/3</f>
        <v>0</v>
      </c>
      <c r="S36" s="7" t="str">
        <f>IFERROR((R36-N36)/N36,"")</f>
        <v/>
      </c>
      <c r="T36" s="91"/>
      <c r="U36" s="13">
        <f>(G36+N36)/2</f>
        <v>0</v>
      </c>
      <c r="V36" s="14">
        <f>(K36+R36)/2</f>
        <v>0</v>
      </c>
      <c r="W36" s="15" t="str">
        <f>IFERROR((V36-U36)/U36,"")</f>
        <v/>
      </c>
      <c r="X36" s="92"/>
      <c r="Y36" s="70" t="str">
        <f>IF(E36="","",IF(V36&gt;E36,"Exceeded Target",IF(V36=E36,"Met Target",IF(V36&lt;E36,"Below Target",""))))</f>
        <v/>
      </c>
    </row>
    <row r="37" spans="2:25" x14ac:dyDescent="0.35">
      <c r="B37" s="143"/>
      <c r="C37" s="144"/>
      <c r="D37" s="144"/>
      <c r="E37" s="145"/>
      <c r="F37" s="145"/>
      <c r="G37" s="145"/>
      <c r="H37" s="145"/>
      <c r="I37" s="145"/>
      <c r="J37" s="145"/>
      <c r="K37" s="144"/>
      <c r="L37" s="144"/>
      <c r="M37" s="145"/>
      <c r="N37" s="145"/>
      <c r="O37" s="145"/>
      <c r="P37" s="145"/>
      <c r="Q37" s="145"/>
      <c r="R37" s="144"/>
      <c r="S37" s="144"/>
      <c r="T37" s="144"/>
      <c r="U37" s="144"/>
      <c r="V37" s="145"/>
      <c r="W37" s="144"/>
      <c r="X37" s="145"/>
      <c r="Y37" s="93"/>
    </row>
    <row r="38" spans="2:25" ht="16" thickBot="1" x14ac:dyDescent="0.4">
      <c r="B38" s="94" t="s">
        <v>51</v>
      </c>
      <c r="C38" s="95"/>
      <c r="D38" s="96"/>
      <c r="E38" s="97" t="s">
        <v>40</v>
      </c>
      <c r="F38" s="79"/>
      <c r="G38" s="97" t="s">
        <v>40</v>
      </c>
      <c r="H38" s="97" t="s">
        <v>40</v>
      </c>
      <c r="I38" s="97" t="s">
        <v>40</v>
      </c>
      <c r="J38" s="97" t="s">
        <v>40</v>
      </c>
      <c r="K38" s="96"/>
      <c r="L38" s="96"/>
      <c r="M38" s="98"/>
      <c r="N38" s="97" t="s">
        <v>40</v>
      </c>
      <c r="O38" s="97" t="s">
        <v>40</v>
      </c>
      <c r="P38" s="97" t="s">
        <v>40</v>
      </c>
      <c r="Q38" s="97" t="s">
        <v>40</v>
      </c>
      <c r="R38" s="96"/>
      <c r="S38" s="96"/>
      <c r="T38" s="98"/>
      <c r="U38" s="96"/>
      <c r="V38" s="99"/>
      <c r="W38" s="96"/>
      <c r="X38" s="97" t="s">
        <v>40</v>
      </c>
      <c r="Y38" s="100"/>
    </row>
    <row r="39" spans="2:25" ht="73.5" customHeight="1" thickTop="1" thickBot="1" x14ac:dyDescent="0.4">
      <c r="B39" s="101">
        <v>1</v>
      </c>
      <c r="C39" s="84" t="s">
        <v>52</v>
      </c>
      <c r="D39" s="85" t="s">
        <v>53</v>
      </c>
      <c r="E39" s="30"/>
      <c r="F39" s="31"/>
      <c r="G39" s="30"/>
      <c r="H39" s="87"/>
      <c r="I39" s="87"/>
      <c r="J39" s="87"/>
      <c r="K39" s="5">
        <f>(H39+I39+J39)/3</f>
        <v>0</v>
      </c>
      <c r="L39" s="7" t="str">
        <f>IFERROR((K39-G39)/G39,"")</f>
        <v/>
      </c>
      <c r="M39" s="102"/>
      <c r="N39" s="30"/>
      <c r="O39" s="87"/>
      <c r="P39" s="87"/>
      <c r="Q39" s="87"/>
      <c r="R39" s="5">
        <f>(O39+P39+Q39)/3</f>
        <v>0</v>
      </c>
      <c r="S39" s="7" t="str">
        <f>IFERROR((R39-N39)/R39,"")</f>
        <v/>
      </c>
      <c r="T39" s="91"/>
      <c r="U39" s="13">
        <f>(G39+N39)/2</f>
        <v>0</v>
      </c>
      <c r="V39" s="14">
        <f>(K39+R39)/2</f>
        <v>0</v>
      </c>
      <c r="W39" s="15" t="str">
        <f>IFERROR((V39-U39)/U39,"")</f>
        <v/>
      </c>
      <c r="X39" s="92"/>
      <c r="Y39" s="70" t="str">
        <f>IF(E39="","",IF(V39&gt;E39,"Exceeded Target",IF(V39=E39,"Met Target",IF(V39&lt;E39,"Below Target",""))))</f>
        <v/>
      </c>
    </row>
    <row r="40" spans="2:25" x14ac:dyDescent="0.35">
      <c r="B40" s="143"/>
      <c r="C40" s="144"/>
      <c r="D40" s="144"/>
      <c r="E40" s="145"/>
      <c r="F40" s="145"/>
      <c r="G40" s="145"/>
      <c r="H40" s="145"/>
      <c r="I40" s="145"/>
      <c r="J40" s="145"/>
      <c r="K40" s="144"/>
      <c r="L40" s="144"/>
      <c r="M40" s="144"/>
      <c r="N40" s="145"/>
      <c r="O40" s="145"/>
      <c r="P40" s="145"/>
      <c r="Q40" s="145"/>
      <c r="R40" s="144"/>
      <c r="S40" s="144"/>
      <c r="T40" s="144"/>
      <c r="U40" s="144"/>
      <c r="V40" s="145"/>
      <c r="W40" s="144"/>
      <c r="X40" s="145"/>
      <c r="Y40" s="74"/>
    </row>
    <row r="41" spans="2:25" ht="16" thickBot="1" x14ac:dyDescent="0.4">
      <c r="B41" s="103" t="s">
        <v>54</v>
      </c>
      <c r="C41" s="104"/>
      <c r="D41" s="105"/>
      <c r="E41" s="106" t="s">
        <v>40</v>
      </c>
      <c r="F41" s="79"/>
      <c r="G41" s="106" t="s">
        <v>40</v>
      </c>
      <c r="H41" s="106" t="s">
        <v>40</v>
      </c>
      <c r="I41" s="106" t="s">
        <v>40</v>
      </c>
      <c r="J41" s="106" t="s">
        <v>40</v>
      </c>
      <c r="K41" s="105"/>
      <c r="L41" s="105"/>
      <c r="M41" s="98"/>
      <c r="N41" s="106" t="s">
        <v>40</v>
      </c>
      <c r="O41" s="106" t="s">
        <v>40</v>
      </c>
      <c r="P41" s="106" t="s">
        <v>40</v>
      </c>
      <c r="Q41" s="106" t="s">
        <v>40</v>
      </c>
      <c r="R41" s="105"/>
      <c r="S41" s="105"/>
      <c r="T41" s="107"/>
      <c r="U41" s="105"/>
      <c r="V41" s="105"/>
      <c r="W41" s="108"/>
      <c r="X41" s="106" t="s">
        <v>40</v>
      </c>
      <c r="Y41" s="109"/>
    </row>
    <row r="42" spans="2:25" ht="47.5" customHeight="1" thickTop="1" thickBot="1" x14ac:dyDescent="0.4">
      <c r="B42" s="110">
        <v>1</v>
      </c>
      <c r="C42" s="111" t="s">
        <v>55</v>
      </c>
      <c r="D42" s="85" t="s">
        <v>56</v>
      </c>
      <c r="E42" s="30"/>
      <c r="F42" s="31"/>
      <c r="G42" s="30"/>
      <c r="H42" s="87"/>
      <c r="I42" s="87"/>
      <c r="J42" s="87"/>
      <c r="K42" s="5">
        <f>(H42+I42+J42)/3</f>
        <v>0</v>
      </c>
      <c r="L42" s="112" t="str">
        <f>IFERROR((K42-G42)/G42,"")</f>
        <v/>
      </c>
      <c r="M42" s="102"/>
      <c r="N42" s="30"/>
      <c r="O42" s="87"/>
      <c r="P42" s="87"/>
      <c r="Q42" s="87"/>
      <c r="R42" s="5">
        <f>(O42+P42+Q42)/3</f>
        <v>0</v>
      </c>
      <c r="S42" s="112" t="str">
        <f>IFERROR((R42-N42)/N42,"")</f>
        <v/>
      </c>
      <c r="T42" s="113"/>
      <c r="U42" s="7">
        <f>(G42+N42)/2</f>
        <v>0</v>
      </c>
      <c r="V42" s="13">
        <f>(K42+R42)/2</f>
        <v>0</v>
      </c>
      <c r="W42" s="114" t="str">
        <f>IFERROR((V42-U42)/U42,"")</f>
        <v/>
      </c>
      <c r="X42" s="92"/>
      <c r="Y42" s="70" t="str">
        <f>IF(W42="","",IF(W42&gt;E42,"Exceeded Target",IF(W42=E42,"Met Target",IF(W42&lt;E42,"Below Target",""))))</f>
        <v/>
      </c>
    </row>
    <row r="43" spans="2:25" ht="15" thickBot="1" x14ac:dyDescent="0.4">
      <c r="B43" s="140"/>
      <c r="C43" s="141"/>
      <c r="D43" s="141"/>
      <c r="E43" s="142"/>
      <c r="F43" s="142"/>
      <c r="G43" s="142"/>
      <c r="H43" s="142"/>
      <c r="I43" s="142"/>
      <c r="J43" s="142"/>
      <c r="K43" s="141"/>
      <c r="L43" s="141"/>
      <c r="M43" s="141"/>
      <c r="N43" s="142"/>
      <c r="O43" s="142"/>
      <c r="P43" s="142"/>
      <c r="Q43" s="142"/>
      <c r="R43" s="141"/>
      <c r="S43" s="141"/>
      <c r="T43" s="141"/>
      <c r="U43" s="141"/>
      <c r="V43" s="141"/>
      <c r="W43" s="142"/>
      <c r="X43" s="142"/>
      <c r="Y43" s="115"/>
    </row>
    <row r="44" spans="2:25" x14ac:dyDescent="0.35">
      <c r="B44" s="39"/>
      <c r="C44" s="39"/>
      <c r="D44" s="39"/>
      <c r="E44" s="39"/>
      <c r="F44" s="39"/>
      <c r="G44" s="39"/>
      <c r="H44" s="39"/>
      <c r="I44" s="39"/>
      <c r="J44" s="39"/>
      <c r="K44" s="39"/>
      <c r="L44" s="39"/>
      <c r="M44" s="39"/>
      <c r="N44" s="39"/>
      <c r="O44" s="39"/>
      <c r="P44" s="39"/>
      <c r="Q44" s="39"/>
      <c r="R44" s="39"/>
      <c r="S44" s="39"/>
      <c r="T44" s="39"/>
      <c r="U44" s="39"/>
      <c r="V44" s="39"/>
      <c r="W44" s="39"/>
      <c r="X44" s="39"/>
    </row>
    <row r="45" spans="2:25" x14ac:dyDescent="0.35">
      <c r="D45" s="39"/>
      <c r="E45" s="39"/>
      <c r="F45" s="39"/>
      <c r="G45" s="116"/>
      <c r="H45" s="116"/>
      <c r="I45" s="116"/>
      <c r="J45" s="116"/>
      <c r="K45" s="116"/>
      <c r="L45" s="116"/>
      <c r="M45" s="116"/>
      <c r="N45" s="116"/>
      <c r="O45" s="116"/>
      <c r="P45" s="39"/>
      <c r="Q45" s="39"/>
      <c r="R45" s="39"/>
      <c r="S45" s="39"/>
      <c r="T45" s="39"/>
      <c r="U45" s="39"/>
      <c r="V45" s="39"/>
      <c r="W45" s="39"/>
      <c r="X45" s="39"/>
    </row>
    <row r="46" spans="2:25" x14ac:dyDescent="0.35">
      <c r="D46" s="39"/>
      <c r="E46" s="39"/>
      <c r="F46" s="39"/>
      <c r="G46" s="116"/>
      <c r="H46" s="116"/>
      <c r="I46" s="116"/>
      <c r="J46" s="116"/>
      <c r="K46" s="116"/>
      <c r="L46" s="116"/>
      <c r="M46" s="116"/>
      <c r="N46" s="116"/>
      <c r="O46" s="116"/>
      <c r="P46" s="39"/>
      <c r="Q46" s="39"/>
      <c r="R46" s="39"/>
      <c r="S46" s="39"/>
      <c r="T46" s="39"/>
      <c r="U46" s="39"/>
      <c r="V46" s="39"/>
      <c r="W46" s="39"/>
      <c r="X46" s="39"/>
    </row>
    <row r="47" spans="2:25" x14ac:dyDescent="0.35">
      <c r="D47" s="39"/>
      <c r="E47" s="39"/>
      <c r="F47" s="39"/>
      <c r="G47" s="116"/>
      <c r="H47" s="116"/>
      <c r="I47" s="116"/>
      <c r="J47" s="116"/>
      <c r="K47" s="116"/>
      <c r="L47" s="116"/>
      <c r="M47" s="116"/>
      <c r="N47" s="116"/>
      <c r="O47" s="116"/>
      <c r="P47" s="39"/>
      <c r="Q47" s="39"/>
      <c r="R47" s="39"/>
      <c r="S47" s="39"/>
      <c r="T47" s="39"/>
      <c r="U47" s="39"/>
      <c r="V47" s="39"/>
      <c r="W47" s="39"/>
      <c r="X47" s="39"/>
    </row>
    <row r="48" spans="2:25" x14ac:dyDescent="0.35">
      <c r="D48" s="39"/>
      <c r="E48" s="39"/>
      <c r="F48" s="39"/>
      <c r="K48" s="116"/>
      <c r="L48" s="116"/>
      <c r="M48" s="116"/>
      <c r="N48" s="116"/>
      <c r="O48" s="116"/>
      <c r="P48" s="39"/>
      <c r="Q48" s="39"/>
      <c r="R48" s="39"/>
      <c r="S48" s="39"/>
      <c r="T48" s="39"/>
      <c r="U48" s="39"/>
      <c r="V48" s="39"/>
      <c r="W48" s="39"/>
      <c r="X48" s="39"/>
    </row>
    <row r="49" spans="5:24" ht="45" customHeight="1" x14ac:dyDescent="0.35">
      <c r="K49" s="116"/>
      <c r="L49" s="116"/>
      <c r="M49" s="116"/>
      <c r="N49" s="116"/>
      <c r="O49" s="116"/>
      <c r="P49" s="39"/>
      <c r="Q49" s="39"/>
      <c r="R49" s="39"/>
      <c r="S49" s="39"/>
      <c r="T49" s="39"/>
      <c r="U49" s="39"/>
      <c r="V49" s="39"/>
      <c r="W49" s="39"/>
      <c r="X49" s="39"/>
    </row>
    <row r="50" spans="5:24" x14ac:dyDescent="0.35">
      <c r="E50" s="117"/>
      <c r="F50" s="117"/>
      <c r="G50" s="118" t="s">
        <v>21</v>
      </c>
      <c r="H50" s="119"/>
      <c r="I50" s="119"/>
      <c r="J50" s="119"/>
      <c r="K50" s="120"/>
      <c r="L50" s="120"/>
      <c r="M50" s="120"/>
      <c r="N50" s="120"/>
      <c r="O50" s="120"/>
    </row>
    <row r="51" spans="5:24" x14ac:dyDescent="0.35">
      <c r="E51" s="117"/>
      <c r="F51" s="117"/>
      <c r="G51" s="117" t="s">
        <v>20</v>
      </c>
      <c r="H51" s="121" t="s">
        <v>57</v>
      </c>
      <c r="I51" s="121" t="s">
        <v>58</v>
      </c>
      <c r="J51" s="119" t="s">
        <v>59</v>
      </c>
      <c r="K51" s="120"/>
      <c r="L51" s="120"/>
      <c r="M51" s="120"/>
      <c r="N51" s="120"/>
      <c r="O51" s="120"/>
    </row>
    <row r="52" spans="5:24" x14ac:dyDescent="0.35">
      <c r="E52" s="117"/>
      <c r="F52" s="117"/>
      <c r="G52" s="122" t="str">
        <f>D31</f>
        <v>% Increase in DMC Revenue</v>
      </c>
      <c r="H52" s="123">
        <f>E31</f>
        <v>0</v>
      </c>
      <c r="I52" s="123">
        <f>E31</f>
        <v>0</v>
      </c>
      <c r="J52" s="123">
        <f>E31</f>
        <v>0</v>
      </c>
    </row>
    <row r="53" spans="5:24" x14ac:dyDescent="0.35">
      <c r="E53" s="117"/>
      <c r="F53" s="117"/>
      <c r="G53" s="122" t="str">
        <f>D33</f>
        <v>Operating costs as a % of revenue</v>
      </c>
      <c r="H53" s="123">
        <f>E33</f>
        <v>0</v>
      </c>
      <c r="I53" s="123">
        <f>E33</f>
        <v>0</v>
      </c>
      <c r="J53" s="123">
        <f>E33</f>
        <v>0</v>
      </c>
    </row>
    <row r="54" spans="5:24" x14ac:dyDescent="0.35">
      <c r="E54" s="117"/>
      <c r="F54" s="117"/>
      <c r="G54" s="117" t="str">
        <f>D36</f>
        <v>% No-Show Rate</v>
      </c>
      <c r="H54" s="123">
        <f>E36</f>
        <v>0</v>
      </c>
      <c r="I54" s="123">
        <f>E36</f>
        <v>0</v>
      </c>
      <c r="J54" s="123">
        <f>E36</f>
        <v>0</v>
      </c>
    </row>
    <row r="55" spans="5:24" x14ac:dyDescent="0.35">
      <c r="E55" s="117"/>
      <c r="F55" s="117"/>
      <c r="G55" s="117" t="str">
        <f>D39</f>
        <v>% of claim approvals in the first billing cycle (level 1 adjudication)</v>
      </c>
      <c r="H55" s="123">
        <f>E39</f>
        <v>0</v>
      </c>
      <c r="I55" s="123">
        <f>E39</f>
        <v>0</v>
      </c>
      <c r="J55" s="123">
        <f>E39</f>
        <v>0</v>
      </c>
    </row>
    <row r="56" spans="5:24" x14ac:dyDescent="0.35">
      <c r="E56" s="117"/>
      <c r="F56" s="117"/>
      <c r="G56" s="117" t="str">
        <f>D42</f>
        <v>% Increase in staff retention</v>
      </c>
      <c r="H56" s="124">
        <f>E42</f>
        <v>0</v>
      </c>
      <c r="I56" s="124">
        <f>E42</f>
        <v>0</v>
      </c>
      <c r="J56" s="124">
        <f>E42</f>
        <v>0</v>
      </c>
    </row>
  </sheetData>
  <sheetProtection algorithmName="SHA-512" hashValue="tyHeMN4ZODFLEkAq9clPGZZ1pmrqllaS61c9C2eOJY+66WTbmq522Yd592Dw6iaO6VNWvfKBKuDlQKz+LjZ3Pg==" saltValue="wD0SGQO4o3qMHcJLlvEC8Q==" spinCount="100000" sheet="1" formatCells="0" formatColumns="0" formatRows="0"/>
  <mergeCells count="16">
    <mergeCell ref="B5:E5"/>
    <mergeCell ref="C6:E6"/>
    <mergeCell ref="C7:E7"/>
    <mergeCell ref="C8:E8"/>
    <mergeCell ref="C9:E9"/>
    <mergeCell ref="C10:E10"/>
    <mergeCell ref="B43:X43"/>
    <mergeCell ref="B40:X40"/>
    <mergeCell ref="C16:E16"/>
    <mergeCell ref="C17:E17"/>
    <mergeCell ref="B12:E12"/>
    <mergeCell ref="B34:X34"/>
    <mergeCell ref="B37:X37"/>
    <mergeCell ref="C13:E13"/>
    <mergeCell ref="C14:E14"/>
    <mergeCell ref="C15:E15"/>
  </mergeCells>
  <dataValidations count="1">
    <dataValidation type="list" allowBlank="1" showInputMessage="1" showErrorMessage="1" sqref="C8" xr:uid="{B2424D99-E16D-4FB7-96A0-47164DDFB478}">
      <formula1>"Tier 1, Tier 2, Tier 3"</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55B3-C8F7-4AFA-A886-51FDC4682432}">
  <dimension ref="B1:G24"/>
  <sheetViews>
    <sheetView showGridLines="0" zoomScaleNormal="100" workbookViewId="0">
      <selection activeCell="D13" sqref="D13"/>
    </sheetView>
  </sheetViews>
  <sheetFormatPr defaultRowHeight="14.5" x14ac:dyDescent="0.35"/>
  <cols>
    <col min="1" max="1" width="4.7265625" style="35" customWidth="1"/>
    <col min="2" max="2" width="71.81640625" style="35" customWidth="1"/>
    <col min="3" max="3" width="26.7265625" style="35" customWidth="1"/>
    <col min="4" max="4" width="27.453125" style="35" customWidth="1"/>
    <col min="5" max="5" width="27.26953125" style="35" customWidth="1"/>
    <col min="6" max="6" width="43.81640625" style="35" customWidth="1"/>
    <col min="7" max="16384" width="8.7265625" style="35"/>
  </cols>
  <sheetData>
    <row r="1" spans="2:7" ht="17.5" x14ac:dyDescent="0.4">
      <c r="B1" s="34" t="s">
        <v>0</v>
      </c>
    </row>
    <row r="2" spans="2:7" ht="17.5" x14ac:dyDescent="0.4">
      <c r="B2" s="34" t="s">
        <v>1</v>
      </c>
      <c r="C2" s="125"/>
      <c r="D2" s="125"/>
      <c r="E2" s="125"/>
      <c r="F2" s="125"/>
    </row>
    <row r="3" spans="2:7" ht="17.5" x14ac:dyDescent="0.4">
      <c r="B3" s="34" t="s">
        <v>60</v>
      </c>
      <c r="C3" s="125"/>
      <c r="D3" s="125"/>
      <c r="E3" s="125"/>
      <c r="F3" s="125"/>
    </row>
    <row r="4" spans="2:7" ht="16.5" customHeight="1" thickBot="1" x14ac:dyDescent="0.55000000000000004">
      <c r="B4" s="126"/>
      <c r="C4" s="125"/>
      <c r="D4" s="125"/>
      <c r="E4" s="125"/>
      <c r="F4" s="125"/>
    </row>
    <row r="5" spans="2:7" ht="30" customHeight="1" thickBot="1" x14ac:dyDescent="0.4">
      <c r="B5" s="127" t="s">
        <v>61</v>
      </c>
      <c r="C5" s="128" t="s">
        <v>62</v>
      </c>
      <c r="D5" s="128" t="s">
        <v>63</v>
      </c>
      <c r="E5" s="128" t="s">
        <v>64</v>
      </c>
      <c r="F5" s="128" t="s">
        <v>65</v>
      </c>
    </row>
    <row r="6" spans="2:7" ht="118.5" customHeight="1" thickBot="1" x14ac:dyDescent="0.4">
      <c r="B6" s="129" t="s">
        <v>66</v>
      </c>
      <c r="C6" s="130" t="s">
        <v>67</v>
      </c>
      <c r="D6" s="130" t="s">
        <v>67</v>
      </c>
      <c r="E6" s="130" t="s">
        <v>67</v>
      </c>
      <c r="F6" s="130" t="s">
        <v>67</v>
      </c>
    </row>
    <row r="7" spans="2:7" ht="15" thickBot="1" x14ac:dyDescent="0.4">
      <c r="B7" s="125"/>
      <c r="C7" s="125"/>
      <c r="D7" s="125"/>
      <c r="E7" s="125"/>
      <c r="F7" s="125"/>
    </row>
    <row r="8" spans="2:7" ht="48.65" customHeight="1" thickBot="1" x14ac:dyDescent="0.4">
      <c r="B8" s="131" t="s">
        <v>68</v>
      </c>
      <c r="C8" s="132" t="s">
        <v>69</v>
      </c>
      <c r="D8" s="127" t="s">
        <v>73</v>
      </c>
      <c r="E8" s="127" t="s">
        <v>74</v>
      </c>
      <c r="F8" s="133" t="s">
        <v>75</v>
      </c>
      <c r="G8" s="134"/>
    </row>
    <row r="9" spans="2:7" ht="129.75" customHeight="1" thickBot="1" x14ac:dyDescent="0.4">
      <c r="B9" s="135" t="s">
        <v>70</v>
      </c>
      <c r="C9" s="130" t="s">
        <v>67</v>
      </c>
      <c r="D9" s="130" t="s">
        <v>67</v>
      </c>
      <c r="E9" s="130" t="s">
        <v>67</v>
      </c>
      <c r="F9" s="130" t="s">
        <v>67</v>
      </c>
      <c r="G9" s="136"/>
    </row>
    <row r="10" spans="2:7" x14ac:dyDescent="0.35">
      <c r="B10" s="39"/>
      <c r="C10" s="39"/>
      <c r="D10" s="39"/>
      <c r="E10" s="39"/>
      <c r="F10" s="39"/>
    </row>
    <row r="11" spans="2:7" ht="15" customHeight="1" x14ac:dyDescent="0.35"/>
    <row r="12" spans="2:7" ht="15" customHeight="1" x14ac:dyDescent="0.35"/>
    <row r="13" spans="2:7" x14ac:dyDescent="0.35">
      <c r="B13" s="137"/>
      <c r="C13" s="137"/>
      <c r="D13" s="137"/>
      <c r="E13" s="137"/>
      <c r="F13" s="137"/>
    </row>
    <row r="14" spans="2:7" ht="15" customHeight="1" x14ac:dyDescent="0.35">
      <c r="B14" s="138"/>
      <c r="C14" s="138"/>
      <c r="D14" s="138"/>
      <c r="E14" s="138"/>
      <c r="F14" s="138"/>
    </row>
    <row r="15" spans="2:7" x14ac:dyDescent="0.35">
      <c r="B15" s="39"/>
      <c r="C15" s="39"/>
      <c r="D15" s="39"/>
      <c r="E15" s="39"/>
      <c r="F15" s="39"/>
    </row>
    <row r="16" spans="2:7" x14ac:dyDescent="0.35">
      <c r="B16" s="39"/>
      <c r="C16" s="39"/>
      <c r="D16" s="39"/>
      <c r="E16" s="39"/>
      <c r="F16" s="39"/>
    </row>
    <row r="17" spans="2:6" x14ac:dyDescent="0.35">
      <c r="B17" s="39"/>
      <c r="C17" s="39"/>
      <c r="D17" s="39"/>
      <c r="E17" s="39"/>
      <c r="F17" s="39"/>
    </row>
    <row r="18" spans="2:6" x14ac:dyDescent="0.35">
      <c r="B18" s="39"/>
      <c r="C18" s="39"/>
      <c r="D18" s="39"/>
      <c r="E18" s="39"/>
      <c r="F18" s="39"/>
    </row>
    <row r="19" spans="2:6" x14ac:dyDescent="0.35">
      <c r="B19" s="39"/>
      <c r="C19" s="39"/>
      <c r="D19" s="39"/>
      <c r="E19" s="39"/>
      <c r="F19" s="39"/>
    </row>
    <row r="20" spans="2:6" x14ac:dyDescent="0.35">
      <c r="B20" s="39"/>
      <c r="C20" s="39"/>
      <c r="D20" s="39"/>
      <c r="E20" s="39"/>
      <c r="F20" s="39"/>
    </row>
    <row r="21" spans="2:6" x14ac:dyDescent="0.35">
      <c r="B21" s="39"/>
      <c r="C21" s="39"/>
      <c r="D21" s="39"/>
      <c r="E21" s="39"/>
      <c r="F21" s="39"/>
    </row>
    <row r="22" spans="2:6" x14ac:dyDescent="0.35">
      <c r="B22" s="39"/>
      <c r="C22" s="39"/>
      <c r="D22" s="39"/>
      <c r="E22" s="39"/>
      <c r="F22" s="39"/>
    </row>
    <row r="24" spans="2:6" ht="15" customHeight="1" x14ac:dyDescent="0.35"/>
  </sheetData>
  <sheetProtection algorithmName="SHA-512" hashValue="oewIgcmBEe/DLMjpIVwoBKVDbwQYaVqjIWRn+jFbMJseLTQ2EGScj1/LEL+HyNd9rMMDLwj/v8JjefOjtnGTIg==" saltValue="lDzUmYUqE0xtu1i4tHCjTA==" spinCount="100000" sheet="1" objects="1" scenarios="1" formatCells="0" formatColumns="0" formatRows="0" selectLockedCells="1"/>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76FC9184AD344F9110002A64634AC9" ma:contentTypeVersion="4" ma:contentTypeDescription="Create a new document." ma:contentTypeScope="" ma:versionID="c0b90ee297a14a827735d7d0f6e3a12e">
  <xsd:schema xmlns:xsd="http://www.w3.org/2001/XMLSchema" xmlns:xs="http://www.w3.org/2001/XMLSchema" xmlns:p="http://schemas.microsoft.com/office/2006/metadata/properties" xmlns:ns2="28ce13ae-ae4b-4de1-b002-a9a91aa1d7f0" targetNamespace="http://schemas.microsoft.com/office/2006/metadata/properties" ma:root="true" ma:fieldsID="846906254de76bd2aa65549992fe798f" ns2:_="">
    <xsd:import namespace="28ce13ae-ae4b-4de1-b002-a9a91aa1d7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e13ae-ae4b-4de1-b002-a9a91aa1d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492111-81F7-40E3-80DE-AC0C5D5DA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e13ae-ae4b-4de1-b002-a9a91aa1d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592C77-11F9-4AF6-AD53-CEF2EDA52824}">
  <ds:schemaRefs>
    <ds:schemaRef ds:uri="http://schemas.microsoft.com/sharepoint/v3/contenttype/forms"/>
  </ds:schemaRefs>
</ds:datastoreItem>
</file>

<file path=customXml/itemProps3.xml><?xml version="1.0" encoding="utf-8"?>
<ds:datastoreItem xmlns:ds="http://schemas.openxmlformats.org/officeDocument/2006/customXml" ds:itemID="{DD4657C0-AC9B-4E42-890E-6A309F62EF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Summary Charts</vt:lpstr>
      <vt:lpstr>2. BS &amp; ILM Components</vt:lpstr>
      <vt:lpstr>3. Narratives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Botten</dc:creator>
  <cp:keywords/>
  <dc:description/>
  <cp:lastModifiedBy>Aliya Buttar</cp:lastModifiedBy>
  <cp:revision/>
  <cp:lastPrinted>2024-11-06T17:59:30Z</cp:lastPrinted>
  <dcterms:created xsi:type="dcterms:W3CDTF">2024-09-18T19:47:11Z</dcterms:created>
  <dcterms:modified xsi:type="dcterms:W3CDTF">2024-11-18T18:46:04Z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0x0101009C76FC9184AD344F9110002A64634AC9</vt:lpwstr>
  </property>
  <property fmtid="{D5CDD505-2E9C-101B-9397-08002B2CF9AE}" pid="3" name="MediaServiceImageTags">
    <vt:lpwstr/>
  </property>
</Properties>
</file>