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Hosted\dph\OW\OWH_ADMIN\OWH\Domestic Violence Contracts\Finance\Forms &amp; Instructions\DVSS\Forms\Budget, Bud Mod, &amp; Invoice\FY 25-26\Invoice\"/>
    </mc:Choice>
  </mc:AlternateContent>
  <xr:revisionPtr revIDLastSave="0" documentId="13_ncr:1_{A7E99938-9C0E-491B-A7DE-B0D9E84012CE}" xr6:coauthVersionLast="47" xr6:coauthVersionMax="47" xr10:uidLastSave="{00000000-0000-0000-0000-000000000000}"/>
  <bookViews>
    <workbookView xWindow="-98" yWindow="-98" windowWidth="28996" windowHeight="15675" activeTab="1" xr2:uid="{00000000-000D-0000-FFFF-FFFF00000000}"/>
  </bookViews>
  <sheets>
    <sheet name="Instructions" sheetId="14" r:id="rId1"/>
    <sheet name="Legal 30 max" sheetId="21" r:id="rId2"/>
    <sheet name="Compatibility Report" sheetId="3" state="hidden" r:id="rId3"/>
  </sheets>
  <definedNames>
    <definedName name="_xlnm._FilterDatabase" localSheetId="1" hidden="1">'Legal 30 max'!$A$12:$IC$42</definedName>
    <definedName name="_xlnm.Print_Area" localSheetId="1">'Legal 30 max'!$A$1:$AD$60</definedName>
    <definedName name="Z_947A207B_A92A_4668_B65E_00BA67930FE5_.wvu.PrintArea" localSheetId="1" hidden="1">'Legal 30 max'!$A$11:$AD$12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5" i="21" l="1"/>
  <c r="AC54" i="21"/>
  <c r="AC53" i="21"/>
  <c r="AC52" i="21"/>
  <c r="AC51" i="21"/>
  <c r="AA60" i="21"/>
  <c r="Y60" i="21"/>
  <c r="W60" i="21"/>
  <c r="U60" i="21"/>
  <c r="S60" i="21"/>
  <c r="Q60" i="21"/>
  <c r="O60" i="21"/>
  <c r="M60" i="21"/>
  <c r="K60" i="21"/>
  <c r="I60" i="21"/>
  <c r="G60" i="21"/>
  <c r="AB55" i="21"/>
  <c r="AA55" i="21"/>
  <c r="AB54" i="21"/>
  <c r="AA54" i="21"/>
  <c r="AB53" i="21"/>
  <c r="AA53" i="21"/>
  <c r="AA52" i="21"/>
  <c r="AB52" i="21"/>
  <c r="AB51" i="21"/>
  <c r="AA51" i="21"/>
  <c r="U54" i="21" l="1"/>
  <c r="S54" i="21"/>
  <c r="S53" i="21"/>
  <c r="M53" i="21"/>
  <c r="O52" i="21"/>
  <c r="O53" i="21" s="1"/>
  <c r="AD46" i="21" s="1"/>
  <c r="U51" i="21"/>
  <c r="AC44" i="21"/>
  <c r="AA44" i="21"/>
  <c r="Y44" i="21"/>
  <c r="W44" i="21"/>
  <c r="U44" i="21"/>
  <c r="S44" i="21"/>
  <c r="Q44" i="21"/>
  <c r="O44" i="21"/>
  <c r="M44" i="21"/>
  <c r="K44" i="21"/>
  <c r="I44" i="21"/>
  <c r="G44" i="21"/>
  <c r="AB42" i="21"/>
  <c r="Z42" i="21"/>
  <c r="X42" i="21"/>
  <c r="V42" i="21"/>
  <c r="T42" i="21"/>
  <c r="R42" i="21"/>
  <c r="P42" i="21"/>
  <c r="N42" i="21"/>
  <c r="L42" i="21"/>
  <c r="J42" i="21"/>
  <c r="H42" i="21"/>
  <c r="AB41" i="21"/>
  <c r="Z41" i="21"/>
  <c r="X41" i="21"/>
  <c r="V41" i="21"/>
  <c r="T41" i="21"/>
  <c r="R41" i="21"/>
  <c r="P41" i="21"/>
  <c r="N41" i="21"/>
  <c r="L41" i="21"/>
  <c r="J41" i="21"/>
  <c r="H41" i="21"/>
  <c r="AB40" i="21"/>
  <c r="Z40" i="21"/>
  <c r="X40" i="21"/>
  <c r="V40" i="21"/>
  <c r="T40" i="21"/>
  <c r="R40" i="21"/>
  <c r="P40" i="21"/>
  <c r="N40" i="21"/>
  <c r="L40" i="21"/>
  <c r="J40" i="21"/>
  <c r="H40" i="21"/>
  <c r="AB39" i="21"/>
  <c r="Z39" i="21"/>
  <c r="X39" i="21"/>
  <c r="V39" i="21"/>
  <c r="T39" i="21"/>
  <c r="R39" i="21"/>
  <c r="P39" i="21"/>
  <c r="N39" i="21"/>
  <c r="L39" i="21"/>
  <c r="J39" i="21"/>
  <c r="H39" i="21"/>
  <c r="AB38" i="21"/>
  <c r="Z38" i="21"/>
  <c r="X38" i="21"/>
  <c r="V38" i="21"/>
  <c r="T38" i="21"/>
  <c r="R38" i="21"/>
  <c r="P38" i="21"/>
  <c r="N38" i="21"/>
  <c r="L38" i="21"/>
  <c r="J38" i="21"/>
  <c r="H38" i="21"/>
  <c r="AB37" i="21"/>
  <c r="Z37" i="21"/>
  <c r="X37" i="21"/>
  <c r="V37" i="21"/>
  <c r="T37" i="21"/>
  <c r="R37" i="21"/>
  <c r="P37" i="21"/>
  <c r="N37" i="21"/>
  <c r="L37" i="21"/>
  <c r="J37" i="21"/>
  <c r="H37" i="21"/>
  <c r="AB36" i="21"/>
  <c r="Z36" i="21"/>
  <c r="X36" i="21"/>
  <c r="V36" i="21"/>
  <c r="T36" i="21"/>
  <c r="R36" i="21"/>
  <c r="P36" i="21"/>
  <c r="N36" i="21"/>
  <c r="L36" i="21"/>
  <c r="J36" i="21"/>
  <c r="H36" i="21"/>
  <c r="AB35" i="21"/>
  <c r="Z35" i="21"/>
  <c r="X35" i="21"/>
  <c r="V35" i="21"/>
  <c r="T35" i="21"/>
  <c r="R35" i="21"/>
  <c r="P35" i="21"/>
  <c r="N35" i="21"/>
  <c r="L35" i="21"/>
  <c r="J35" i="21"/>
  <c r="H35" i="21"/>
  <c r="AB34" i="21"/>
  <c r="Z34" i="21"/>
  <c r="X34" i="21"/>
  <c r="V34" i="21"/>
  <c r="T34" i="21"/>
  <c r="R34" i="21"/>
  <c r="P34" i="21"/>
  <c r="N34" i="21"/>
  <c r="L34" i="21"/>
  <c r="J34" i="21"/>
  <c r="H34" i="21"/>
  <c r="AB33" i="21"/>
  <c r="Z33" i="21"/>
  <c r="X33" i="21"/>
  <c r="V33" i="21"/>
  <c r="T33" i="21"/>
  <c r="R33" i="21"/>
  <c r="P33" i="21"/>
  <c r="N33" i="21"/>
  <c r="L33" i="21"/>
  <c r="J33" i="21"/>
  <c r="H33" i="21"/>
  <c r="AB32" i="21"/>
  <c r="Z32" i="21"/>
  <c r="X32" i="21"/>
  <c r="V32" i="21"/>
  <c r="T32" i="21"/>
  <c r="R32" i="21"/>
  <c r="P32" i="21"/>
  <c r="N32" i="21"/>
  <c r="L32" i="21"/>
  <c r="J32" i="21"/>
  <c r="H32" i="21"/>
  <c r="AB31" i="21"/>
  <c r="Z31" i="21"/>
  <c r="X31" i="21"/>
  <c r="V31" i="21"/>
  <c r="T31" i="21"/>
  <c r="R31" i="21"/>
  <c r="P31" i="21"/>
  <c r="N31" i="21"/>
  <c r="L31" i="21"/>
  <c r="J31" i="21"/>
  <c r="H31" i="21"/>
  <c r="AB30" i="21"/>
  <c r="Z30" i="21"/>
  <c r="X30" i="21"/>
  <c r="V30" i="21"/>
  <c r="T30" i="21"/>
  <c r="R30" i="21"/>
  <c r="P30" i="21"/>
  <c r="N30" i="21"/>
  <c r="L30" i="21"/>
  <c r="J30" i="21"/>
  <c r="H30" i="21"/>
  <c r="AB29" i="21"/>
  <c r="Z29" i="21"/>
  <c r="X29" i="21"/>
  <c r="V29" i="21"/>
  <c r="T29" i="21"/>
  <c r="R29" i="21"/>
  <c r="P29" i="21"/>
  <c r="N29" i="21"/>
  <c r="L29" i="21"/>
  <c r="J29" i="21"/>
  <c r="H29" i="21"/>
  <c r="AD29" i="21" s="1"/>
  <c r="AB28" i="21"/>
  <c r="Z28" i="21"/>
  <c r="X28" i="21"/>
  <c r="V28" i="21"/>
  <c r="T28" i="21"/>
  <c r="R28" i="21"/>
  <c r="P28" i="21"/>
  <c r="N28" i="21"/>
  <c r="L28" i="21"/>
  <c r="J28" i="21"/>
  <c r="H28" i="21"/>
  <c r="AB27" i="21"/>
  <c r="Z27" i="21"/>
  <c r="X27" i="21"/>
  <c r="V27" i="21"/>
  <c r="T27" i="21"/>
  <c r="R27" i="21"/>
  <c r="P27" i="21"/>
  <c r="N27" i="21"/>
  <c r="L27" i="21"/>
  <c r="J27" i="21"/>
  <c r="H27" i="21"/>
  <c r="AB26" i="21"/>
  <c r="Z26" i="21"/>
  <c r="X26" i="21"/>
  <c r="V26" i="21"/>
  <c r="T26" i="21"/>
  <c r="R26" i="21"/>
  <c r="P26" i="21"/>
  <c r="N26" i="21"/>
  <c r="L26" i="21"/>
  <c r="J26" i="21"/>
  <c r="H26" i="21"/>
  <c r="AB25" i="21"/>
  <c r="Z25" i="21"/>
  <c r="X25" i="21"/>
  <c r="V25" i="21"/>
  <c r="T25" i="21"/>
  <c r="R25" i="21"/>
  <c r="P25" i="21"/>
  <c r="N25" i="21"/>
  <c r="L25" i="21"/>
  <c r="J25" i="21"/>
  <c r="H25" i="21"/>
  <c r="AB24" i="21"/>
  <c r="Z24" i="21"/>
  <c r="X24" i="21"/>
  <c r="V24" i="21"/>
  <c r="T24" i="21"/>
  <c r="R24" i="21"/>
  <c r="P24" i="21"/>
  <c r="N24" i="21"/>
  <c r="L24" i="21"/>
  <c r="J24" i="21"/>
  <c r="H24" i="21"/>
  <c r="AB23" i="21"/>
  <c r="Z23" i="21"/>
  <c r="X23" i="21"/>
  <c r="V23" i="21"/>
  <c r="T23" i="21"/>
  <c r="R23" i="21"/>
  <c r="P23" i="21"/>
  <c r="N23" i="21"/>
  <c r="L23" i="21"/>
  <c r="J23" i="21"/>
  <c r="H23" i="21"/>
  <c r="AB22" i="21"/>
  <c r="Z22" i="21"/>
  <c r="X22" i="21"/>
  <c r="V22" i="21"/>
  <c r="T22" i="21"/>
  <c r="R22" i="21"/>
  <c r="P22" i="21"/>
  <c r="N22" i="21"/>
  <c r="L22" i="21"/>
  <c r="J22" i="21"/>
  <c r="H22" i="21"/>
  <c r="AB21" i="21"/>
  <c r="Z21" i="21"/>
  <c r="X21" i="21"/>
  <c r="V21" i="21"/>
  <c r="T21" i="21"/>
  <c r="R21" i="21"/>
  <c r="P21" i="21"/>
  <c r="N21" i="21"/>
  <c r="L21" i="21"/>
  <c r="J21" i="21"/>
  <c r="H21" i="21"/>
  <c r="AB20" i="21"/>
  <c r="Z20" i="21"/>
  <c r="X20" i="21"/>
  <c r="V20" i="21"/>
  <c r="T20" i="21"/>
  <c r="R20" i="21"/>
  <c r="P20" i="21"/>
  <c r="N20" i="21"/>
  <c r="L20" i="21"/>
  <c r="J20" i="21"/>
  <c r="H20" i="21"/>
  <c r="AB19" i="21"/>
  <c r="Z19" i="21"/>
  <c r="X19" i="21"/>
  <c r="V19" i="21"/>
  <c r="T19" i="21"/>
  <c r="R19" i="21"/>
  <c r="P19" i="21"/>
  <c r="N19" i="21"/>
  <c r="L19" i="21"/>
  <c r="J19" i="21"/>
  <c r="H19" i="21"/>
  <c r="AB18" i="21"/>
  <c r="Z18" i="21"/>
  <c r="X18" i="21"/>
  <c r="V18" i="21"/>
  <c r="T18" i="21"/>
  <c r="R18" i="21"/>
  <c r="P18" i="21"/>
  <c r="N18" i="21"/>
  <c r="L18" i="21"/>
  <c r="J18" i="21"/>
  <c r="H18" i="21"/>
  <c r="AB17" i="21"/>
  <c r="Z17" i="21"/>
  <c r="X17" i="21"/>
  <c r="V17" i="21"/>
  <c r="T17" i="21"/>
  <c r="R17" i="21"/>
  <c r="P17" i="21"/>
  <c r="N17" i="21"/>
  <c r="L17" i="21"/>
  <c r="J17" i="21"/>
  <c r="H17" i="21"/>
  <c r="AB16" i="21"/>
  <c r="Z16" i="21"/>
  <c r="X16" i="21"/>
  <c r="V16" i="21"/>
  <c r="T16" i="21"/>
  <c r="R16" i="21"/>
  <c r="P16" i="21"/>
  <c r="N16" i="21"/>
  <c r="L16" i="21"/>
  <c r="J16" i="21"/>
  <c r="H16" i="21"/>
  <c r="AB15" i="21"/>
  <c r="Z15" i="21"/>
  <c r="X15" i="21"/>
  <c r="V15" i="21"/>
  <c r="T15" i="21"/>
  <c r="R15" i="21"/>
  <c r="P15" i="21"/>
  <c r="N15" i="21"/>
  <c r="L15" i="21"/>
  <c r="J15" i="21"/>
  <c r="H15" i="21"/>
  <c r="AB14" i="21"/>
  <c r="Z14" i="21"/>
  <c r="X14" i="21"/>
  <c r="V14" i="21"/>
  <c r="T14" i="21"/>
  <c r="R14" i="21"/>
  <c r="P14" i="21"/>
  <c r="N14" i="21"/>
  <c r="L14" i="21"/>
  <c r="J14" i="21"/>
  <c r="H14" i="21"/>
  <c r="AB13" i="21"/>
  <c r="Z13" i="21"/>
  <c r="X13" i="21"/>
  <c r="V13" i="21"/>
  <c r="T13" i="21"/>
  <c r="R13" i="21"/>
  <c r="P13" i="21"/>
  <c r="N13" i="21"/>
  <c r="L13" i="21"/>
  <c r="J13" i="21"/>
  <c r="H13" i="21"/>
  <c r="AD30" i="21" l="1"/>
  <c r="AD23" i="21"/>
  <c r="AD33" i="21"/>
  <c r="AD31" i="21"/>
  <c r="AD38" i="21"/>
  <c r="AD19" i="21"/>
  <c r="S55" i="21" s="1"/>
  <c r="AD21" i="21"/>
  <c r="AD35" i="21"/>
  <c r="AD25" i="21"/>
  <c r="AD15" i="21"/>
  <c r="V53" i="21" s="1"/>
  <c r="AD37" i="21"/>
  <c r="AD17" i="21"/>
  <c r="AD27" i="21"/>
  <c r="AD13" i="21"/>
  <c r="V51" i="21" s="1"/>
  <c r="AD52" i="21"/>
  <c r="AD51" i="21"/>
  <c r="AB56" i="21"/>
  <c r="P44" i="21"/>
  <c r="AD26" i="21"/>
  <c r="AD34" i="21"/>
  <c r="AC56" i="21"/>
  <c r="AD36" i="21"/>
  <c r="R44" i="21"/>
  <c r="AD32" i="21"/>
  <c r="AD39" i="21"/>
  <c r="AD55" i="21"/>
  <c r="AD41" i="21"/>
  <c r="AD22" i="21"/>
  <c r="AD42" i="21"/>
  <c r="AD54" i="21"/>
  <c r="AD20" i="21"/>
  <c r="U55" i="21" s="1"/>
  <c r="AD28" i="21"/>
  <c r="H44" i="21"/>
  <c r="X44" i="21"/>
  <c r="AD18" i="21"/>
  <c r="AD40" i="21"/>
  <c r="N44" i="21"/>
  <c r="AD14" i="21"/>
  <c r="J44" i="21"/>
  <c r="Z44" i="21"/>
  <c r="AD16" i="21"/>
  <c r="AD24" i="21"/>
  <c r="AD53" i="21"/>
  <c r="L44" i="21"/>
  <c r="AB44" i="21"/>
  <c r="T44" i="21"/>
  <c r="AA56" i="21"/>
  <c r="V44" i="21"/>
  <c r="U53" i="21" l="1"/>
  <c r="X53" i="21" s="1"/>
  <c r="V55" i="21"/>
  <c r="X55" i="21" s="1"/>
  <c r="S52" i="21"/>
  <c r="V54" i="21"/>
  <c r="X54" i="21" s="1"/>
  <c r="U52" i="21"/>
  <c r="V52" i="21"/>
  <c r="S51" i="21"/>
  <c r="X51" i="21" s="1"/>
  <c r="AD56" i="21"/>
  <c r="AD44" i="21"/>
  <c r="AD45" i="21" s="1"/>
  <c r="AD47" i="21" s="1"/>
  <c r="O8" i="21" s="1"/>
  <c r="O9" i="21" s="1"/>
  <c r="U56" i="21" l="1"/>
  <c r="V56" i="21"/>
  <c r="X52" i="21"/>
  <c r="X56" i="21" s="1"/>
  <c r="S56" i="21"/>
</calcChain>
</file>

<file path=xl/sharedStrings.xml><?xml version="1.0" encoding="utf-8"?>
<sst xmlns="http://schemas.openxmlformats.org/spreadsheetml/2006/main" count="179" uniqueCount="129">
  <si>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</si>
  <si>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</si>
  <si>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</si>
  <si>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</si>
  <si>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</si>
  <si>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</si>
  <si>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</si>
  <si>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</si>
  <si>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</si>
  <si>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</si>
  <si>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</si>
  <si>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</si>
  <si>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</si>
  <si>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</si>
  <si>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</si>
  <si>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</si>
  <si>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</si>
  <si>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CalWORKs</t>
  </si>
  <si>
    <t>GR</t>
  </si>
  <si>
    <t>Total</t>
  </si>
  <si>
    <t>SD</t>
  </si>
  <si>
    <t>DATE SUBMITTED:</t>
  </si>
  <si>
    <r>
      <rPr>
        <b/>
        <sz val="16"/>
        <rFont val="Arial"/>
        <family val="2"/>
      </rPr>
      <t xml:space="preserve">DPH USE ONLY: </t>
    </r>
    <r>
      <rPr>
        <b/>
        <sz val="10"/>
        <rFont val="Arial"/>
        <family val="2"/>
      </rPr>
      <t xml:space="preserve">         APPROVED BY:</t>
    </r>
  </si>
  <si>
    <t>Service Description</t>
  </si>
  <si>
    <t>Legal Services Workshops</t>
  </si>
  <si>
    <t xml:space="preserve">Enter billings for number of workshops in the box below and total cost billed will calculate. </t>
  </si>
  <si>
    <t>DEPARTMENT OF PUBLIC HEALTH  OFFICE OF WOMEN'S HEALTH</t>
  </si>
  <si>
    <t>Header</t>
  </si>
  <si>
    <t>Input</t>
  </si>
  <si>
    <t>Description</t>
  </si>
  <si>
    <t>CONTRACTOR NAME:</t>
  </si>
  <si>
    <t>Name of contractor</t>
  </si>
  <si>
    <t>Contractor agency address</t>
  </si>
  <si>
    <t>CONTRACT NUMBER:</t>
  </si>
  <si>
    <t>Date of invoice submission</t>
  </si>
  <si>
    <t>Total amount billed for the month</t>
  </si>
  <si>
    <t>SERVICE MONTH/YEAR:</t>
  </si>
  <si>
    <t>Invoice service month</t>
  </si>
  <si>
    <t>Contractor authorized representative (usually printed and signed, we receive scanned copy along with their excel file)</t>
  </si>
  <si>
    <t>Contact phone number</t>
  </si>
  <si>
    <t>DPSS CASE NUMBER</t>
  </si>
  <si>
    <t>DPSS case number (verifiable on LRS system)</t>
  </si>
  <si>
    <t>Financial Specialist</t>
  </si>
  <si>
    <t>Price per Hour</t>
  </si>
  <si>
    <t>CONTRACTOR'S AUTHORIZED REPRESENTATIVE'S SIGNATURE:</t>
  </si>
  <si>
    <t xml:space="preserve">PHONE NUMBER: </t>
  </si>
  <si>
    <t>DPSS PROGRAM</t>
  </si>
  <si>
    <t>FAMILY LAW BY ATTORNEY per hour</t>
  </si>
  <si>
    <t>RESTRAINING ORDER BY ATTORNEY per Hour</t>
  </si>
  <si>
    <t>FAMILY LAW BY PARA PROFESSIONAL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</si>
  <si>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</si>
  <si>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</si>
  <si>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</si>
  <si>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</si>
  <si>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</si>
  <si>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TRANSLATOR/TRANSLATION SERVICES (Actual cost)</t>
  </si>
  <si>
    <t>CLIENT SERVICES TOTAL FOR THIS SERVICE PERIOD:</t>
  </si>
  <si>
    <t>LEGAL WORKSHOP TOTAL FOR THIS SERVICE PERIOD:</t>
  </si>
  <si>
    <t>INVOICE TOTAL FOR THIS SERVICE PERIOD:</t>
  </si>
  <si>
    <t>Type in</t>
  </si>
  <si>
    <t>Print and sign</t>
  </si>
  <si>
    <t>Dropdown</t>
  </si>
  <si>
    <t>Number of hours for legal services workshops provided for that month.</t>
  </si>
  <si>
    <t>Total amount of legal services workshops provided for that month.</t>
  </si>
  <si>
    <t>OTHER LEGAL ASSISTANCE  BY ATTORNEY per hour</t>
  </si>
  <si>
    <t>OTHER LEGAL SERVICES BY PARA PROFESSIONAL per hour</t>
  </si>
  <si>
    <t>NAME AND TITLE OF STAFF COMPLETING THIS FORM:</t>
  </si>
  <si>
    <t>PHONE NUMBER:</t>
  </si>
  <si>
    <t>DVSS contract number</t>
  </si>
  <si>
    <t># of Hours</t>
  </si>
  <si>
    <t>TRANSLATOR/ TRANSLATION SERVICES
(Actual Cost)</t>
  </si>
  <si>
    <t xml:space="preserve">Supervisorial district </t>
  </si>
  <si>
    <t>DOMESTIC VIOLENCE SUPPORTIVE SERVICES (DVSS)</t>
  </si>
  <si>
    <t>SUPERVISORIAL DISTRICT</t>
  </si>
  <si>
    <t>Cost Summary*</t>
  </si>
  <si>
    <t>Auto calculated</t>
  </si>
  <si>
    <t>Auto calculated. Linked to Legal Workshop Total for This Service Period.</t>
  </si>
  <si>
    <t>Auto calculated. Linked from the legal workshop table.</t>
  </si>
  <si>
    <t>#
(Whole Number)</t>
  </si>
  <si>
    <t>Below is information related to the invoice template provided. To ensure that fields are properly calculated, please do not duplicate this template file.If you have any questions, please direct them to OWHInvoice@ph.lacounty.gov.</t>
  </si>
  <si>
    <t>Name and title of contractor authorized representative</t>
  </si>
  <si>
    <t>ASSESSMENT &amp; DEVEVELOPMENT OF SERVICE PLAN ATTORNEY OR PARA PROFESSIONAL (per participant)</t>
  </si>
  <si>
    <t>These services are further defined in the Service Contract.
Pricing cells and calculations are locked (except Translator/Translation Services), so that contractor can only enter values in the quantities, and specific fields.</t>
  </si>
  <si>
    <t>ASSESSMENT &amp; DEVT OF SERVICE PLAN ATTORNEY OR PARA PROFESSIONAL
(per participant)</t>
  </si>
  <si>
    <t>FAMILY LAW BY ATTORNEY
(per hour)</t>
  </si>
  <si>
    <t>FAMILY LAW BY PARA PROFESSIONAL
(per hour)</t>
  </si>
  <si>
    <t>RESTRAINING ORDER BY ATTORNEY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</si>
  <si>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</si>
  <si>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</si>
  <si>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</si>
  <si>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</si>
  <si>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</si>
  <si>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OTHER LEGAL ASSISTANCE  BY ATTORNEY
(per hour)</t>
  </si>
  <si>
    <t>OTHER LEGAL SERVICES BY PARA PROFESSIONAL
(per hour)</t>
  </si>
  <si>
    <t>Service</t>
  </si>
  <si>
    <t>ASSESSMENT &amp; DEVT OF SERVICE PLAN ATTORNEY OR PARA PROFESSIONAL</t>
  </si>
  <si>
    <t>FAMILY LAW BY ATTORNEY</t>
  </si>
  <si>
    <t>FAMILY LAW BY PARA PROFESSIONAL</t>
  </si>
  <si>
    <t>RESTRAINING ORDER BY ATTORNEY</t>
  </si>
  <si>
    <t>RESTRAINING ORDER BY PARA PROFESSIONAL</t>
  </si>
  <si>
    <t>IMMIGRATION LAW BY ATTORNEY</t>
  </si>
  <si>
    <t>IMMIGRATION LAW BY PARA PROFESSIONAL</t>
  </si>
  <si>
    <t>BENEFITS ACCESS / ADVOCACY BY ATTORNEY</t>
  </si>
  <si>
    <t>BENEFITS ACCESS / ADVOCACY BY PARA PROFESSIONAL</t>
  </si>
  <si>
    <t>OTHER LEGAL ASSISTANCE  BY ATTORNEY</t>
  </si>
  <si>
    <t>OTHER LEGAL SERVICES BY PARA PROFESSIONAL</t>
  </si>
  <si>
    <t xml:space="preserve">AMOUNT PREVIOUSLY PAID: </t>
  </si>
  <si>
    <t>SUPPLEMENTAL AMOUNT REQUESTED:</t>
  </si>
  <si>
    <t>TOTAL EXPENDITURES FOR THIS MONTH:</t>
  </si>
  <si>
    <t>DVSS - Legal Services Supplemental Invoice Instructions</t>
  </si>
  <si>
    <t>The amount that was paid on the previous invoice for that month</t>
  </si>
  <si>
    <t>Total supplemental amount billed for the month</t>
  </si>
  <si>
    <t>Case number that was identified by the contractor and billed in the previous invoice for that month</t>
  </si>
  <si>
    <t>Case number for the additional client that was not billed in the previous invoice for that month</t>
  </si>
  <si>
    <t>CONTRACTOR CASE  NUMBER (Existing Client)</t>
  </si>
  <si>
    <t>LEGAL SERVICES SUPPLEMENTAL INVOICE</t>
  </si>
  <si>
    <t>CONTRACTOR CASE  NUMBER
(Existing Client)</t>
  </si>
  <si>
    <t>CONTRACTOR CASE  NUMBER
(New Client)</t>
  </si>
  <si>
    <t>CONTRACTOR CASE  NUMBER (New Client)</t>
  </si>
  <si>
    <t>Number of New Participants Served**</t>
  </si>
  <si>
    <t>Number of New Clients</t>
  </si>
  <si>
    <t>Total amount billed for services provided to the client for that month</t>
  </si>
  <si>
    <t>Total amount billed for legal services workshops that for month.</t>
  </si>
  <si>
    <t>Total amount billed for services provided to the client and legal services workshops for that month</t>
  </si>
  <si>
    <t>* The above cost is not automatically calculated if "Supervisorial District" or "DPSS Program" column is incomplete.</t>
  </si>
  <si>
    <t>CalWorks, General Relief (GR), START</t>
  </si>
  <si>
    <t>START</t>
  </si>
  <si>
    <t>** The number of participants is not automatically calculated if one of these columns "Contractor Case Number (New Client)," "Supervisorial District," or "DPSS Program" is incomplete.</t>
  </si>
  <si>
    <r>
      <t xml:space="preserve">Contractor only types in the # column, the Price columns are locked and auto calculated except Translator/Translation Services that is based on actual cost.
Contractors bill these services by typing in the number of service units provided (1=1 hour, 1.75=1 hour and 45 min).
</t>
    </r>
    <r>
      <rPr>
        <b/>
        <sz val="11"/>
        <color rgb="FFFF0000"/>
        <rFont val="Arial"/>
        <family val="2"/>
      </rPr>
      <t>If no service units provided, please leave it blank (do not input zero or dash).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</si>
</sst>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00_);_(&quot;$&quot;* \(#,##0.00\);_(&quot;$&quot;* &quot;-&quot;_);_(@_)"/>
    <numFmt numFmtId="166" formatCode="0.00_);\(0.00\)"/>
    <numFmt numFmtId="167" formatCode="[&lt;=9999999]###\-####;\(###\)\ ###\-####"/>
    <numFmt numFmtId="168" formatCode="[$-409]mmm\-yy;@"/>
    <numFmt numFmtId="169" formatCode="&quot;$&quot;#,##0.00;[Red]\-&quot;$&quot;#,##0.00"/>
  </numFmts>
  <fonts count="2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20"/>
      <name val="Arial"/>
      <family val="2"/>
    </font>
    <font>
      <b/>
      <sz val="12"/>
      <name val="Arial"/>
      <family val="2"/>
    </font>
    <font>
      <u/>
      <sz val="10"/>
      <color theme="11"/>
      <name val="Arial"/>
      <family val="2"/>
    </font>
    <font>
      <sz val="11"/>
      <name val="Calibri"/>
      <family val="2"/>
      <scheme val="minor"/>
    </font>
    <font>
      <b/>
      <sz val="11"/>
      <name val="Arial"/>
      <family val="2"/>
    </font>
    <font>
      <b/>
      <sz val="14"/>
      <name val="Arial"/>
      <family val="2"/>
    </font>
    <font>
      <sz val="12"/>
      <name val="Arial"/>
      <family val="2"/>
    </font>
    <font>
      <sz val="8"/>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79998168889431442"/>
        <bgColor indexed="64"/>
      </patternFill>
    </fill>
  </fills>
  <borders count="60">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style="medium">
        <color auto="1"/>
      </right>
      <top/>
      <bottom/>
      <diagonal/>
    </border>
    <border>
      <left/>
      <right/>
      <top style="thin">
        <color auto="1"/>
      </top>
      <bottom/>
      <diagonal/>
    </border>
    <border>
      <left/>
      <right style="medium">
        <color auto="1"/>
      </right>
      <top style="thin">
        <color auto="1"/>
      </top>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medium">
        <color auto="1"/>
      </top>
      <bottom/>
      <diagonal/>
    </border>
    <border>
      <left style="double">
        <color auto="1"/>
      </left>
      <right style="medium">
        <color auto="1"/>
      </right>
      <top style="medium">
        <color auto="1"/>
      </top>
      <bottom style="medium">
        <color auto="1"/>
      </bottom>
      <diagonal/>
    </border>
    <border>
      <left style="medium">
        <color auto="1"/>
      </left>
      <right/>
      <top style="medium">
        <color auto="1"/>
      </top>
      <bottom/>
      <diagonal/>
    </border>
    <border>
      <left style="double">
        <color auto="1"/>
      </left>
      <right style="medium">
        <color auto="1"/>
      </right>
      <top style="medium">
        <color auto="1"/>
      </top>
      <bottom/>
      <diagonal/>
    </border>
    <border>
      <left style="double">
        <color auto="1"/>
      </left>
      <right style="medium">
        <color auto="1"/>
      </right>
      <top style="double">
        <color auto="1"/>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medium">
        <color auto="1"/>
      </bottom>
      <diagonal/>
    </border>
    <border>
      <left/>
      <right/>
      <top style="medium">
        <color auto="1"/>
      </top>
      <bottom style="double">
        <color auto="1"/>
      </bottom>
      <diagonal/>
    </border>
    <border>
      <left style="double">
        <color auto="1"/>
      </left>
      <right/>
      <top style="medium">
        <color auto="1"/>
      </top>
      <bottom style="medium">
        <color auto="1"/>
      </bottom>
      <diagonal/>
    </border>
    <border>
      <left style="double">
        <color auto="1"/>
      </left>
      <right/>
      <top style="medium">
        <color auto="1"/>
      </top>
      <bottom style="double">
        <color auto="1"/>
      </bottom>
      <diagonal/>
    </border>
    <border>
      <left style="double">
        <color auto="1"/>
      </left>
      <right/>
      <top style="double">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s>
  <cellStyleXfs count="17">
    <xf numFmtId="0" fontId="0" fillId="0" borderId="0"/>
    <xf numFmtId="44" fontId="2"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 fillId="0" borderId="0"/>
  </cellStyleXfs>
  <cellXfs count="220">
    <xf numFmtId="0" fontId="0" fillId="0" borderId="0" xfId="0"/>
    <xf numFmtId="0" fontId="4"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5"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8" fillId="0" borderId="20" xfId="0" applyNumberFormat="1" applyFont="1" applyBorder="1" applyAlignment="1">
      <alignment horizontal="center" vertical="center"/>
    </xf>
    <xf numFmtId="164" fontId="8" fillId="0" borderId="21" xfId="0" applyNumberFormat="1" applyFont="1" applyBorder="1" applyAlignment="1">
      <alignment horizontal="center" vertical="center"/>
    </xf>
    <xf numFmtId="0" fontId="7" fillId="0" borderId="25" xfId="0" applyFont="1" applyBorder="1" applyAlignment="1" applyProtection="1">
      <alignment horizontal="center"/>
      <protection locked="0"/>
    </xf>
    <xf numFmtId="0" fontId="7" fillId="0" borderId="25" xfId="4" applyFont="1" applyBorder="1" applyAlignment="1" applyProtection="1">
      <alignment horizontal="center"/>
      <protection locked="0"/>
    </xf>
    <xf numFmtId="0" fontId="7" fillId="0" borderId="10" xfId="4" applyFont="1" applyBorder="1" applyAlignment="1" applyProtection="1">
      <alignment horizontal="center"/>
      <protection locked="0"/>
    </xf>
    <xf numFmtId="0" fontId="7" fillId="0" borderId="0" xfId="0" applyFont="1"/>
    <xf numFmtId="0" fontId="4" fillId="0" borderId="44" xfId="0" applyFont="1" applyBorder="1" applyAlignment="1">
      <alignment horizontal="left" vertical="top"/>
    </xf>
    <xf numFmtId="0" fontId="4" fillId="0" borderId="44" xfId="0" applyFont="1" applyBorder="1" applyAlignment="1">
      <alignment horizontal="center" vertical="center"/>
    </xf>
    <xf numFmtId="8" fontId="4" fillId="0" borderId="44" xfId="0" applyNumberFormat="1" applyFont="1" applyBorder="1" applyAlignment="1">
      <alignment horizontal="center" vertical="center"/>
    </xf>
    <xf numFmtId="0" fontId="2" fillId="0" borderId="0" xfId="0" applyFont="1" applyAlignment="1">
      <alignment vertical="top"/>
    </xf>
    <xf numFmtId="0" fontId="7" fillId="0" borderId="0" xfId="16" applyFont="1" applyAlignment="1">
      <alignment vertical="top"/>
    </xf>
    <xf numFmtId="0" fontId="2" fillId="0" borderId="0" xfId="16" applyFont="1" applyAlignment="1" applyProtection="1">
      <alignment vertical="top"/>
      <protection locked="0"/>
    </xf>
    <xf numFmtId="0" fontId="15" fillId="0" borderId="0" xfId="16" applyFont="1" applyAlignment="1">
      <alignment vertical="top"/>
    </xf>
    <xf numFmtId="0" fontId="16" fillId="0" borderId="0" xfId="16" applyFont="1" applyAlignment="1">
      <alignment vertical="top" wrapText="1"/>
    </xf>
    <xf numFmtId="164" fontId="10" fillId="0" borderId="0" xfId="0" applyNumberFormat="1" applyFont="1" applyAlignment="1">
      <alignment horizontal="center" vertical="center"/>
    </xf>
    <xf numFmtId="0" fontId="2" fillId="0" borderId="0" xfId="0" applyFont="1"/>
    <xf numFmtId="0" fontId="17" fillId="4" borderId="0" xfId="16" applyFont="1" applyFill="1" applyAlignment="1">
      <alignment horizontal="left" vertical="center" wrapText="1"/>
    </xf>
    <xf numFmtId="0" fontId="17" fillId="4" borderId="0" xfId="16" applyFont="1" applyFill="1" applyAlignment="1">
      <alignment horizontal="left" vertical="center"/>
    </xf>
    <xf numFmtId="0" fontId="17" fillId="4" borderId="0" xfId="16" applyFont="1" applyFill="1" applyAlignment="1">
      <alignment horizontal="left" wrapText="1"/>
    </xf>
    <xf numFmtId="0" fontId="2" fillId="0" borderId="0" xfId="16" applyFont="1" applyAlignment="1" applyProtection="1">
      <alignment vertical="center"/>
      <protection locked="0"/>
    </xf>
    <xf numFmtId="0" fontId="15" fillId="0" borderId="0" xfId="16" applyFont="1"/>
    <xf numFmtId="0" fontId="16" fillId="0" borderId="0" xfId="16" applyFont="1" applyAlignment="1">
      <alignment horizontal="left" vertical="top" wrapText="1"/>
    </xf>
    <xf numFmtId="0" fontId="16" fillId="0" borderId="0" xfId="16" applyFont="1" applyAlignment="1">
      <alignment horizontal="left" vertical="top"/>
    </xf>
    <xf numFmtId="0" fontId="7" fillId="0" borderId="0" xfId="16" applyFont="1" applyAlignment="1">
      <alignment vertical="top" wrapText="1"/>
    </xf>
    <xf numFmtId="0" fontId="16" fillId="0" borderId="0" xfId="16" applyFont="1" applyAlignment="1">
      <alignment vertical="top"/>
    </xf>
    <xf numFmtId="0" fontId="7" fillId="0" borderId="0" xfId="16" applyFont="1" applyAlignment="1">
      <alignment horizontal="left" vertical="top" wrapText="1"/>
    </xf>
    <xf numFmtId="14" fontId="16" fillId="0" borderId="0" xfId="16" applyNumberFormat="1"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pplyProtection="1">
      <alignment vertical="center"/>
      <protection locked="0"/>
    </xf>
    <xf numFmtId="0" fontId="4" fillId="0" borderId="0" xfId="0" applyFont="1" applyAlignment="1">
      <alignment horizontal="left" vertical="center"/>
    </xf>
    <xf numFmtId="0" fontId="4" fillId="0" borderId="0" xfId="0" applyFont="1" applyAlignment="1" applyProtection="1">
      <alignment vertical="center"/>
      <protection locked="0"/>
    </xf>
    <xf numFmtId="0" fontId="4" fillId="0" borderId="0" xfId="0" applyFont="1" applyAlignment="1">
      <alignment vertical="center"/>
    </xf>
    <xf numFmtId="0" fontId="4" fillId="0" borderId="0" xfId="0" applyFont="1" applyAlignment="1" applyProtection="1">
      <alignment horizontal="left" vertical="center"/>
      <protection locked="0"/>
    </xf>
    <xf numFmtId="14" fontId="2" fillId="0" borderId="0" xfId="0" applyNumberFormat="1" applyFont="1" applyAlignment="1" applyProtection="1">
      <alignment horizontal="center"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horizontal="right" vertical="center"/>
      <protection locked="0"/>
    </xf>
    <xf numFmtId="0" fontId="4" fillId="0" borderId="13" xfId="0" applyFont="1" applyBorder="1" applyAlignment="1" applyProtection="1">
      <alignment horizontal="center"/>
      <protection locked="0"/>
    </xf>
    <xf numFmtId="1" fontId="7" fillId="0" borderId="10" xfId="0" applyNumberFormat="1" applyFont="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166" fontId="7" fillId="0" borderId="10" xfId="0" applyNumberFormat="1" applyFont="1" applyBorder="1" applyAlignment="1" applyProtection="1">
      <alignment horizontal="center" vertical="center"/>
      <protection locked="0"/>
    </xf>
    <xf numFmtId="44" fontId="7" fillId="0" borderId="10" xfId="1" applyFont="1" applyFill="1" applyBorder="1" applyAlignment="1" applyProtection="1">
      <alignment vertical="center"/>
      <protection locked="0"/>
    </xf>
    <xf numFmtId="0" fontId="4" fillId="2" borderId="0" xfId="0" applyFont="1" applyFill="1" applyAlignment="1" applyProtection="1">
      <alignment horizontal="center" vertical="center"/>
      <protection locked="0"/>
    </xf>
    <xf numFmtId="0" fontId="16" fillId="3" borderId="10" xfId="0" applyFont="1" applyFill="1" applyBorder="1" applyAlignment="1">
      <alignment vertical="center"/>
    </xf>
    <xf numFmtId="14" fontId="7" fillId="3" borderId="10" xfId="0" applyNumberFormat="1" applyFont="1" applyFill="1" applyBorder="1" applyAlignment="1">
      <alignment horizontal="center" vertical="center"/>
    </xf>
    <xf numFmtId="0" fontId="7" fillId="0" borderId="23" xfId="0" applyFont="1" applyBorder="1" applyAlignment="1">
      <alignment vertical="center"/>
    </xf>
    <xf numFmtId="42" fontId="7" fillId="3" borderId="11"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6" fontId="7" fillId="0" borderId="10" xfId="0" applyNumberFormat="1" applyFont="1" applyBorder="1" applyAlignment="1">
      <alignment horizontal="center" vertical="center"/>
    </xf>
    <xf numFmtId="44" fontId="7" fillId="0" borderId="10" xfId="1" applyFont="1" applyFill="1" applyBorder="1" applyAlignment="1" applyProtection="1">
      <alignment vertical="center"/>
    </xf>
    <xf numFmtId="0" fontId="4" fillId="0" borderId="0" xfId="0" applyFont="1" applyAlignment="1">
      <alignment horizontal="right" vertical="center"/>
    </xf>
    <xf numFmtId="0" fontId="16" fillId="0" borderId="0" xfId="0" applyFont="1" applyAlignment="1">
      <alignment vertical="center"/>
    </xf>
    <xf numFmtId="14" fontId="7" fillId="0" borderId="0" xfId="0" applyNumberFormat="1" applyFont="1" applyAlignment="1">
      <alignment horizontal="center" vertical="center"/>
    </xf>
    <xf numFmtId="0" fontId="16"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wrapText="1"/>
    </xf>
    <xf numFmtId="0" fontId="2" fillId="2"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0" xfId="0" applyFont="1" applyBorder="1" applyAlignment="1">
      <alignment horizontal="center" vertical="center"/>
    </xf>
    <xf numFmtId="1" fontId="2" fillId="0" borderId="44" xfId="0" applyNumberFormat="1" applyFont="1" applyBorder="1" applyAlignment="1">
      <alignment horizontal="center" vertical="center"/>
    </xf>
    <xf numFmtId="0" fontId="2" fillId="0" borderId="46" xfId="0" applyFont="1" applyBorder="1" applyAlignment="1" applyProtection="1">
      <alignment horizontal="center" vertical="center"/>
      <protection locked="0"/>
    </xf>
    <xf numFmtId="8" fontId="2" fillId="0" borderId="46" xfId="0" applyNumberFormat="1" applyFont="1" applyBorder="1" applyAlignment="1">
      <alignment horizontal="center" vertical="center"/>
    </xf>
    <xf numFmtId="0" fontId="2" fillId="0" borderId="0" xfId="0" applyFont="1" applyAlignment="1">
      <alignment vertical="center" wrapText="1"/>
    </xf>
    <xf numFmtId="0" fontId="2" fillId="2" borderId="20" xfId="0" applyFont="1" applyFill="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0" borderId="0" xfId="0" applyFont="1" applyAlignment="1">
      <alignment horizontal="right" vertical="center" wrapText="1"/>
    </xf>
    <xf numFmtId="164" fontId="8" fillId="2" borderId="0" xfId="0" applyNumberFormat="1" applyFont="1" applyFill="1" applyAlignment="1">
      <alignment horizontal="center"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4" fillId="5" borderId="20" xfId="0" applyFont="1" applyFill="1" applyBorder="1" applyAlignment="1">
      <alignment horizontal="center" vertical="center" textRotation="90" wrapText="1"/>
    </xf>
    <xf numFmtId="14" fontId="4" fillId="5" borderId="20" xfId="0" applyNumberFormat="1" applyFont="1" applyFill="1" applyBorder="1" applyAlignment="1">
      <alignment horizontal="center" vertical="center" textRotation="90" wrapText="1"/>
    </xf>
    <xf numFmtId="0" fontId="4" fillId="5" borderId="24" xfId="0" applyFont="1" applyFill="1" applyBorder="1" applyAlignment="1">
      <alignment horizontal="center" vertical="center" wrapText="1"/>
    </xf>
    <xf numFmtId="14" fontId="2" fillId="5" borderId="20" xfId="0" applyNumberFormat="1" applyFont="1" applyFill="1" applyBorder="1" applyAlignment="1">
      <alignment horizontal="center" vertical="center"/>
    </xf>
    <xf numFmtId="41" fontId="4" fillId="5" borderId="20" xfId="0" applyNumberFormat="1" applyFont="1" applyFill="1" applyBorder="1" applyAlignment="1">
      <alignment horizontal="center" vertical="center" wrapText="1"/>
    </xf>
    <xf numFmtId="7" fontId="4" fillId="5" borderId="20" xfId="1" applyNumberFormat="1" applyFont="1" applyFill="1" applyBorder="1" applyAlignment="1" applyProtection="1">
      <alignment horizontal="center" vertical="center" wrapText="1"/>
    </xf>
    <xf numFmtId="42" fontId="2" fillId="5" borderId="20" xfId="1" applyNumberFormat="1" applyFont="1" applyFill="1" applyBorder="1" applyAlignment="1" applyProtection="1">
      <alignment horizontal="center" vertical="center" wrapText="1"/>
    </xf>
    <xf numFmtId="8" fontId="4" fillId="5" borderId="20" xfId="1" applyNumberFormat="1" applyFont="1" applyFill="1" applyBorder="1" applyAlignment="1" applyProtection="1">
      <alignment horizontal="center" vertical="center" wrapText="1"/>
    </xf>
    <xf numFmtId="0" fontId="2" fillId="5" borderId="20" xfId="0" applyFont="1" applyFill="1" applyBorder="1" applyAlignment="1">
      <alignment vertical="center"/>
    </xf>
    <xf numFmtId="165" fontId="7" fillId="5" borderId="57" xfId="0" applyNumberFormat="1" applyFont="1" applyFill="1" applyBorder="1" applyAlignment="1">
      <alignment vertical="center"/>
    </xf>
    <xf numFmtId="165" fontId="7" fillId="5" borderId="11" xfId="0" applyNumberFormat="1" applyFont="1" applyFill="1" applyBorder="1" applyAlignment="1">
      <alignment vertical="center"/>
    </xf>
    <xf numFmtId="44" fontId="7" fillId="5" borderId="10" xfId="1" applyFont="1" applyFill="1" applyBorder="1" applyAlignment="1" applyProtection="1">
      <alignment vertical="center"/>
    </xf>
    <xf numFmtId="0" fontId="7" fillId="5" borderId="23" xfId="0" applyFont="1" applyFill="1" applyBorder="1" applyAlignment="1">
      <alignment vertical="center"/>
    </xf>
    <xf numFmtId="165" fontId="16" fillId="5" borderId="11" xfId="0" applyNumberFormat="1" applyFont="1" applyFill="1" applyBorder="1" applyAlignment="1">
      <alignment vertical="center"/>
    </xf>
    <xf numFmtId="0" fontId="4" fillId="5" borderId="41" xfId="0" applyFont="1" applyFill="1" applyBorder="1" applyAlignment="1">
      <alignment horizontal="left" vertical="top"/>
    </xf>
    <xf numFmtId="0" fontId="4" fillId="5" borderId="29" xfId="0" applyFont="1" applyFill="1" applyBorder="1" applyAlignment="1">
      <alignment horizontal="left" vertical="top"/>
    </xf>
    <xf numFmtId="0" fontId="4" fillId="5" borderId="30" xfId="0" applyFont="1" applyFill="1" applyBorder="1" applyAlignment="1">
      <alignment horizontal="left" vertical="top"/>
    </xf>
    <xf numFmtId="0" fontId="4" fillId="5" borderId="44" xfId="0" applyFont="1" applyFill="1" applyBorder="1" applyAlignment="1">
      <alignment horizontal="left" vertical="top"/>
    </xf>
    <xf numFmtId="0" fontId="4" fillId="5" borderId="0" xfId="0" applyFont="1" applyFill="1" applyAlignment="1">
      <alignment horizontal="left" vertical="top"/>
    </xf>
    <xf numFmtId="0" fontId="4" fillId="5" borderId="13" xfId="0" applyFont="1" applyFill="1" applyBorder="1" applyAlignment="1">
      <alignment horizontal="left" vertical="top"/>
    </xf>
    <xf numFmtId="0" fontId="4" fillId="5" borderId="44" xfId="0" applyFont="1" applyFill="1" applyBorder="1" applyAlignment="1">
      <alignment horizontal="center" vertical="center"/>
    </xf>
    <xf numFmtId="0" fontId="3" fillId="5" borderId="14" xfId="0" applyFont="1" applyFill="1" applyBorder="1" applyAlignment="1">
      <alignment horizontal="left" vertical="center"/>
    </xf>
    <xf numFmtId="0" fontId="3" fillId="5" borderId="14" xfId="0" applyFont="1" applyFill="1" applyBorder="1" applyAlignment="1">
      <alignment vertical="center"/>
    </xf>
    <xf numFmtId="0" fontId="3" fillId="5" borderId="15" xfId="0" applyFont="1" applyFill="1" applyBorder="1" applyAlignment="1">
      <alignment vertical="center"/>
    </xf>
    <xf numFmtId="0" fontId="4" fillId="5" borderId="44" xfId="0" applyFont="1" applyFill="1" applyBorder="1" applyAlignment="1">
      <alignment vertical="center"/>
    </xf>
    <xf numFmtId="1" fontId="4" fillId="5" borderId="0" xfId="0" applyNumberFormat="1" applyFont="1" applyFill="1" applyAlignment="1">
      <alignment horizontal="center" vertical="center"/>
    </xf>
    <xf numFmtId="0" fontId="4" fillId="5" borderId="0" xfId="0" applyFont="1" applyFill="1" applyAlignment="1">
      <alignment vertical="center"/>
    </xf>
    <xf numFmtId="1" fontId="2" fillId="5" borderId="0" xfId="0" applyNumberFormat="1" applyFont="1" applyFill="1" applyAlignment="1">
      <alignment horizontal="center" vertical="center"/>
    </xf>
    <xf numFmtId="0" fontId="2" fillId="5" borderId="0" xfId="0" applyFont="1" applyFill="1" applyAlignment="1">
      <alignment vertical="center"/>
    </xf>
    <xf numFmtId="0" fontId="2" fillId="5" borderId="13" xfId="0" applyFont="1" applyFill="1" applyBorder="1" applyAlignment="1">
      <alignment vertical="center"/>
    </xf>
    <xf numFmtId="0" fontId="4" fillId="5" borderId="28" xfId="0" applyFont="1" applyFill="1" applyBorder="1" applyAlignment="1">
      <alignment horizontal="center" vertical="center"/>
    </xf>
    <xf numFmtId="0" fontId="3" fillId="5" borderId="17" xfId="0" applyFont="1" applyFill="1" applyBorder="1" applyAlignment="1">
      <alignment horizontal="left" vertical="center"/>
    </xf>
    <xf numFmtId="0" fontId="3" fillId="5" borderId="17" xfId="0" applyFont="1" applyFill="1" applyBorder="1" applyAlignment="1">
      <alignment vertical="center"/>
    </xf>
    <xf numFmtId="0" fontId="3" fillId="5" borderId="18" xfId="0" applyFont="1" applyFill="1" applyBorder="1" applyAlignment="1">
      <alignment vertical="center"/>
    </xf>
    <xf numFmtId="0" fontId="4" fillId="5" borderId="45" xfId="0" applyFont="1" applyFill="1" applyBorder="1" applyAlignment="1">
      <alignment horizontal="center" vertical="center" wrapText="1"/>
    </xf>
    <xf numFmtId="0" fontId="4" fillId="5" borderId="47"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164" fontId="8" fillId="5" borderId="22" xfId="0" applyNumberFormat="1" applyFont="1" applyFill="1" applyBorder="1" applyAlignment="1">
      <alignment horizontal="center" vertical="center"/>
    </xf>
    <xf numFmtId="0" fontId="4" fillId="5" borderId="40"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43" xfId="0" applyFont="1" applyFill="1" applyBorder="1" applyAlignment="1">
      <alignment horizontal="center" vertical="center"/>
    </xf>
    <xf numFmtId="42" fontId="2" fillId="6" borderId="20" xfId="1" applyNumberFormat="1" applyFont="1" applyFill="1" applyBorder="1" applyAlignment="1" applyProtection="1">
      <alignment horizontal="center" vertical="center" wrapText="1"/>
    </xf>
    <xf numFmtId="7" fontId="4" fillId="6" borderId="20" xfId="1" applyNumberFormat="1" applyFont="1" applyFill="1" applyBorder="1" applyAlignment="1" applyProtection="1">
      <alignment horizontal="center" vertical="center" wrapText="1"/>
    </xf>
    <xf numFmtId="8" fontId="4" fillId="6" borderId="20" xfId="1" applyNumberFormat="1" applyFont="1" applyFill="1" applyBorder="1" applyAlignment="1" applyProtection="1">
      <alignment horizontal="center" vertical="center" wrapText="1"/>
    </xf>
    <xf numFmtId="0" fontId="4" fillId="6" borderId="24" xfId="0" applyFont="1" applyFill="1" applyBorder="1" applyAlignment="1">
      <alignment horizontal="center" vertical="center" textRotation="90" wrapText="1"/>
    </xf>
    <xf numFmtId="42" fontId="4" fillId="6" borderId="20" xfId="1" applyNumberFormat="1" applyFont="1" applyFill="1" applyBorder="1" applyAlignment="1" applyProtection="1">
      <alignment horizontal="center" vertical="center" wrapText="1"/>
    </xf>
    <xf numFmtId="44" fontId="7" fillId="6" borderId="10" xfId="1" applyFont="1" applyFill="1" applyBorder="1" applyAlignment="1" applyProtection="1">
      <alignment vertical="center"/>
    </xf>
    <xf numFmtId="0" fontId="7" fillId="6" borderId="23" xfId="0" applyFont="1" applyFill="1" applyBorder="1" applyAlignment="1">
      <alignment vertical="center"/>
    </xf>
    <xf numFmtId="0" fontId="16" fillId="5" borderId="0" xfId="16" applyFont="1" applyFill="1" applyAlignment="1">
      <alignment horizontal="left" vertical="top" wrapText="1"/>
    </xf>
    <xf numFmtId="14" fontId="16" fillId="5" borderId="0" xfId="16" applyNumberFormat="1" applyFont="1" applyFill="1" applyAlignment="1">
      <alignment horizontal="left" vertical="top" wrapText="1"/>
    </xf>
    <xf numFmtId="0" fontId="16" fillId="5" borderId="0" xfId="16" applyFont="1" applyFill="1" applyAlignment="1">
      <alignment vertical="top" wrapText="1"/>
    </xf>
    <xf numFmtId="0" fontId="16" fillId="3" borderId="58" xfId="0" applyFont="1" applyFill="1" applyBorder="1" applyAlignment="1">
      <alignment vertical="center"/>
    </xf>
    <xf numFmtId="0" fontId="2" fillId="0" borderId="0" xfId="0" applyFont="1" applyAlignment="1">
      <alignment horizontal="left" vertical="center" wrapText="1"/>
    </xf>
    <xf numFmtId="0" fontId="12" fillId="0" borderId="0" xfId="0" applyFont="1" applyAlignment="1">
      <alignment horizontal="left" vertical="center" wrapText="1"/>
    </xf>
    <xf numFmtId="0" fontId="7" fillId="0" borderId="0" xfId="16" applyFont="1" applyAlignment="1">
      <alignment horizontal="left" vertical="center" wrapText="1"/>
    </xf>
    <xf numFmtId="0" fontId="16" fillId="0" borderId="0" xfId="16" applyFont="1" applyAlignment="1">
      <alignment horizontal="left" vertical="center" wrapText="1"/>
    </xf>
    <xf numFmtId="0" fontId="10" fillId="0" borderId="20" xfId="0" applyFont="1" applyBorder="1" applyAlignment="1">
      <alignment horizontal="center" vertical="center"/>
    </xf>
    <xf numFmtId="0" fontId="10" fillId="0" borderId="44" xfId="0" applyFont="1" applyBorder="1" applyAlignment="1">
      <alignment horizontal="center" vertical="center"/>
    </xf>
    <xf numFmtId="0" fontId="10" fillId="0" borderId="0" xfId="0" applyFont="1" applyAlignment="1">
      <alignment horizontal="center" vertical="center"/>
    </xf>
    <xf numFmtId="0" fontId="4" fillId="0" borderId="20" xfId="0" applyFont="1" applyBorder="1" applyAlignment="1">
      <alignment horizontal="center" vertical="center" wrapText="1"/>
    </xf>
    <xf numFmtId="0" fontId="4" fillId="5" borderId="20" xfId="0" applyFont="1" applyFill="1" applyBorder="1" applyAlignment="1">
      <alignment horizontal="center" vertical="center" wrapText="1"/>
    </xf>
    <xf numFmtId="0" fontId="4" fillId="0" borderId="0" xfId="0" applyFont="1" applyAlignment="1">
      <alignment horizontal="center" vertical="center" wrapText="1"/>
    </xf>
    <xf numFmtId="0" fontId="4" fillId="0" borderId="44" xfId="0" applyFont="1" applyBorder="1" applyAlignment="1">
      <alignment horizontal="center" vertical="center" wrapText="1"/>
    </xf>
    <xf numFmtId="0" fontId="18" fillId="0" borderId="0" xfId="0" applyFont="1" applyAlignment="1" applyProtection="1">
      <alignment horizontal="left" vertical="center"/>
      <protection locked="0"/>
    </xf>
    <xf numFmtId="0" fontId="4" fillId="0" borderId="20" xfId="0" applyFont="1" applyBorder="1" applyAlignment="1">
      <alignment horizontal="center" vertical="center"/>
    </xf>
    <xf numFmtId="164" fontId="8" fillId="5" borderId="34" xfId="0" applyNumberFormat="1" applyFont="1" applyFill="1" applyBorder="1" applyAlignment="1">
      <alignment horizontal="center" vertical="center"/>
    </xf>
    <xf numFmtId="164" fontId="8" fillId="5" borderId="35" xfId="0" applyNumberFormat="1" applyFont="1" applyFill="1" applyBorder="1" applyAlignment="1">
      <alignment horizontal="center" vertical="center"/>
    </xf>
    <xf numFmtId="164" fontId="8" fillId="5" borderId="37" xfId="0" applyNumberFormat="1" applyFont="1" applyFill="1" applyBorder="1" applyAlignment="1">
      <alignment horizontal="center" vertical="center"/>
    </xf>
    <xf numFmtId="164" fontId="10" fillId="5" borderId="56" xfId="0" applyNumberFormat="1" applyFont="1" applyFill="1" applyBorder="1" applyAlignment="1">
      <alignment horizontal="center" vertical="center"/>
    </xf>
    <xf numFmtId="164" fontId="10" fillId="5" borderId="35" xfId="0" applyNumberFormat="1" applyFont="1" applyFill="1" applyBorder="1" applyAlignment="1">
      <alignment horizontal="center" vertical="center"/>
    </xf>
    <xf numFmtId="0" fontId="2" fillId="0" borderId="29" xfId="0" applyFont="1" applyBorder="1" applyAlignment="1">
      <alignment horizontal="left" vertical="top" wrapText="1"/>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0" borderId="31" xfId="0" applyNumberFormat="1" applyFont="1" applyBorder="1" applyAlignment="1">
      <alignment horizontal="center" vertical="center"/>
    </xf>
    <xf numFmtId="164" fontId="8" fillId="0" borderId="53" xfId="0" applyNumberFormat="1" applyFont="1" applyBorder="1" applyAlignment="1">
      <alignment horizontal="center" vertical="center"/>
    </xf>
    <xf numFmtId="164" fontId="8" fillId="0" borderId="55" xfId="0" applyNumberFormat="1" applyFont="1" applyBorder="1" applyAlignment="1">
      <alignment horizontal="center" vertical="center"/>
    </xf>
    <xf numFmtId="164" fontId="8" fillId="0" borderId="32" xfId="0" applyNumberFormat="1" applyFont="1" applyBorder="1" applyAlignment="1">
      <alignment horizontal="center" vertical="center"/>
    </xf>
    <xf numFmtId="164" fontId="8" fillId="2" borderId="19" xfId="0" applyNumberFormat="1" applyFont="1" applyFill="1" applyBorder="1" applyAlignment="1">
      <alignment horizontal="center" vertical="center"/>
    </xf>
    <xf numFmtId="164" fontId="8" fillId="2" borderId="24" xfId="0" applyNumberFormat="1" applyFont="1" applyFill="1" applyBorder="1" applyAlignment="1">
      <alignment horizontal="center" vertical="center"/>
    </xf>
    <xf numFmtId="164" fontId="8" fillId="0" borderId="19" xfId="0" applyNumberFormat="1" applyFont="1" applyBorder="1" applyAlignment="1">
      <alignment horizontal="center" vertical="center"/>
    </xf>
    <xf numFmtId="164" fontId="8" fillId="0" borderId="33" xfId="0" applyNumberFormat="1" applyFont="1" applyBorder="1" applyAlignment="1">
      <alignment horizontal="center" vertical="center"/>
    </xf>
    <xf numFmtId="164" fontId="8" fillId="0" borderId="5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4" fillId="5" borderId="45"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34" xfId="0" applyFont="1" applyFill="1" applyBorder="1" applyAlignment="1">
      <alignment horizontal="center" wrapText="1"/>
    </xf>
    <xf numFmtId="0" fontId="4" fillId="5" borderId="36" xfId="0" applyFont="1" applyFill="1" applyBorder="1" applyAlignment="1">
      <alignment horizontal="center" wrapText="1"/>
    </xf>
    <xf numFmtId="169" fontId="4" fillId="5" borderId="47" xfId="0" applyNumberFormat="1" applyFont="1" applyFill="1" applyBorder="1" applyAlignment="1">
      <alignment horizontal="center" vertical="center"/>
    </xf>
    <xf numFmtId="169" fontId="4" fillId="5" borderId="52" xfId="0" applyNumberFormat="1" applyFont="1" applyFill="1" applyBorder="1" applyAlignment="1">
      <alignment horizontal="center" vertical="center"/>
    </xf>
    <xf numFmtId="0" fontId="16" fillId="0" borderId="10" xfId="0" applyFont="1" applyFill="1" applyBorder="1" applyAlignment="1">
      <alignment horizontal="right" vertical="center"/>
    </xf>
    <xf numFmtId="0" fontId="13" fillId="5" borderId="19"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24" xfId="0" applyFont="1" applyFill="1" applyBorder="1" applyAlignment="1">
      <alignment horizontal="center" vertical="center"/>
    </xf>
    <xf numFmtId="0" fontId="13" fillId="0" borderId="16" xfId="0" applyFont="1" applyBorder="1" applyAlignment="1">
      <alignment horizontal="left" wrapText="1"/>
    </xf>
    <xf numFmtId="0" fontId="4" fillId="5" borderId="19"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50" xfId="0" applyFont="1" applyFill="1" applyBorder="1" applyAlignment="1">
      <alignment horizontal="center" wrapText="1"/>
    </xf>
    <xf numFmtId="0" fontId="4" fillId="5" borderId="46" xfId="0" applyFont="1" applyFill="1" applyBorder="1" applyAlignment="1">
      <alignment horizontal="center" wrapText="1"/>
    </xf>
    <xf numFmtId="8" fontId="4" fillId="0" borderId="46" xfId="0" applyNumberFormat="1" applyFont="1" applyBorder="1" applyAlignment="1">
      <alignment horizontal="center" vertical="center"/>
    </xf>
    <xf numFmtId="8" fontId="4" fillId="0" borderId="51" xfId="0" applyNumberFormat="1" applyFont="1" applyBorder="1" applyAlignment="1">
      <alignment horizontal="center" vertical="center"/>
    </xf>
    <xf numFmtId="0" fontId="4" fillId="5" borderId="48"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6" borderId="20" xfId="0" applyFont="1" applyFill="1" applyBorder="1" applyAlignment="1">
      <alignment horizontal="center" vertical="center" textRotation="90" wrapText="1"/>
    </xf>
    <xf numFmtId="0" fontId="4" fillId="5" borderId="20" xfId="0" applyFont="1" applyFill="1" applyBorder="1" applyAlignment="1">
      <alignment horizontal="center" vertical="center" textRotation="90" wrapText="1"/>
    </xf>
    <xf numFmtId="0" fontId="4" fillId="5" borderId="19"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0" borderId="59" xfId="0" applyFont="1" applyBorder="1" applyAlignment="1">
      <alignment horizontal="right" vertical="center"/>
    </xf>
    <xf numFmtId="0" fontId="7" fillId="0" borderId="27" xfId="0" applyFont="1" applyBorder="1" applyAlignment="1">
      <alignment horizontal="right" vertical="center"/>
    </xf>
    <xf numFmtId="0" fontId="7" fillId="0" borderId="26" xfId="0" applyFont="1" applyBorder="1" applyAlignment="1">
      <alignment horizontal="right" vertical="center"/>
    </xf>
    <xf numFmtId="0" fontId="16" fillId="0" borderId="10" xfId="0" applyFont="1" applyBorder="1" applyAlignment="1">
      <alignment horizontal="right" vertical="center"/>
    </xf>
    <xf numFmtId="0" fontId="4" fillId="0" borderId="12" xfId="0" applyFont="1" applyBorder="1" applyAlignment="1" applyProtection="1">
      <alignment horizontal="left" vertical="center"/>
      <protection locked="0"/>
    </xf>
    <xf numFmtId="167" fontId="2" fillId="0" borderId="0" xfId="0" applyNumberFormat="1" applyFont="1" applyAlignment="1" applyProtection="1">
      <alignment horizontal="center" vertical="center"/>
      <protection locked="0"/>
    </xf>
    <xf numFmtId="44" fontId="4" fillId="5" borderId="27" xfId="1" applyFont="1" applyFill="1" applyBorder="1" applyAlignment="1" applyProtection="1">
      <alignment horizontal="center" vertical="center"/>
    </xf>
    <xf numFmtId="0" fontId="4" fillId="0" borderId="0" xfId="0" applyFont="1" applyAlignment="1" applyProtection="1">
      <alignment horizontal="right" vertical="center"/>
      <protection locked="0"/>
    </xf>
    <xf numFmtId="14" fontId="4" fillId="0" borderId="12" xfId="0" applyNumberFormat="1" applyFont="1" applyBorder="1" applyAlignment="1" applyProtection="1">
      <alignment horizontal="left" vertical="center"/>
      <protection locked="0"/>
    </xf>
    <xf numFmtId="0" fontId="2" fillId="0" borderId="27" xfId="0" applyFont="1" applyBorder="1" applyAlignment="1" applyProtection="1">
      <alignment horizontal="center" vertical="center"/>
      <protection locked="0"/>
    </xf>
    <xf numFmtId="167" fontId="2" fillId="0" borderId="27" xfId="0" applyNumberFormat="1" applyFont="1" applyBorder="1" applyAlignment="1" applyProtection="1">
      <alignment horizontal="center" vertical="center"/>
      <protection locked="0"/>
    </xf>
    <xf numFmtId="44" fontId="4" fillId="2" borderId="27" xfId="1"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68" fontId="4" fillId="2" borderId="12" xfId="1" applyNumberFormat="1" applyFont="1" applyFill="1" applyBorder="1" applyAlignment="1" applyProtection="1">
      <alignment horizontal="center" vertical="center"/>
      <protection locked="0"/>
    </xf>
    <xf numFmtId="0" fontId="4" fillId="0" borderId="27" xfId="0" applyFont="1" applyBorder="1" applyAlignment="1" applyProtection="1">
      <alignment horizontal="left" vertical="center"/>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0" borderId="0" xfId="0" applyFont="1" applyAlignment="1" applyProtection="1">
      <alignment horizontal="center" vertical="center"/>
      <protection locked="0"/>
    </xf>
  </cellXfs>
  <cellStyles count="17">
    <cellStyle name="Currency" xfId="1" builtinId="4"/>
    <cellStyle name="Currency 2" xfId="2" xr:uid="{00000000-0005-0000-0000-000001000000}"/>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3" builtinId="8"/>
    <cellStyle name="Normal" xfId="0" builtinId="0"/>
    <cellStyle name="Normal 2" xfId="4" xr:uid="{00000000-0005-0000-0000-00000F000000}"/>
    <cellStyle name="Normal 3" xfId="16" xr:uid="{D803DA48-9797-4C62-B6A5-B873FB829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6"/>
  <sheetViews>
    <sheetView zoomScaleNormal="100" workbookViewId="0">
      <selection activeCell="D3" sqref="D3"/>
    </sheetView>
  </sheetViews>
  <sheetFormatPr defaultColWidth="8.73046875" defaultRowHeight="12.75"/>
  <cols>
    <col min="1" max="1" width="61.3984375" style="45" customWidth="1"/>
    <col min="2" max="2" width="37.86328125" style="33" customWidth="1"/>
    <col min="3" max="3" width="52.1328125" style="46" customWidth="1"/>
    <col min="4" max="16384" width="8.73046875" style="33"/>
  </cols>
  <sheetData>
    <row r="1" spans="1:32" ht="36.75" customHeight="1">
      <c r="A1" s="147" t="s">
        <v>109</v>
      </c>
      <c r="B1" s="147"/>
      <c r="C1" s="147"/>
    </row>
    <row r="2" spans="1:32" ht="33" customHeight="1">
      <c r="A2" s="146" t="s">
        <v>79</v>
      </c>
      <c r="B2" s="146"/>
      <c r="C2" s="146"/>
    </row>
    <row r="3" spans="1:32" ht="17.649999999999999">
      <c r="A3" s="34" t="s">
        <v>27</v>
      </c>
      <c r="B3" s="35" t="s">
        <v>28</v>
      </c>
      <c r="C3" s="36" t="s">
        <v>29</v>
      </c>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8"/>
    </row>
    <row r="4" spans="1:32" s="27" customFormat="1" ht="15" customHeight="1">
      <c r="A4" s="39" t="s">
        <v>30</v>
      </c>
      <c r="B4" s="40" t="s">
        <v>59</v>
      </c>
      <c r="C4" s="41" t="s">
        <v>31</v>
      </c>
      <c r="D4" s="28"/>
      <c r="E4" s="28"/>
      <c r="F4" s="28"/>
      <c r="G4" s="28"/>
      <c r="H4" s="28"/>
      <c r="I4" s="28"/>
      <c r="J4" s="28"/>
      <c r="K4" s="28"/>
      <c r="L4" s="28"/>
      <c r="M4" s="28"/>
      <c r="N4" s="29"/>
      <c r="O4" s="29"/>
      <c r="P4" s="29"/>
      <c r="Q4" s="30"/>
      <c r="R4" s="30"/>
      <c r="S4" s="30"/>
      <c r="T4" s="30"/>
      <c r="U4" s="30"/>
      <c r="V4" s="30"/>
      <c r="W4" s="30"/>
      <c r="X4" s="30"/>
      <c r="Y4" s="30"/>
      <c r="Z4" s="30"/>
      <c r="AA4" s="30"/>
      <c r="AB4" s="30"/>
      <c r="AC4" s="30"/>
      <c r="AD4" s="30"/>
      <c r="AE4" s="30"/>
      <c r="AF4" s="30"/>
    </row>
    <row r="5" spans="1:32" s="27" customFormat="1" ht="15" customHeight="1">
      <c r="A5" s="39" t="s">
        <v>0</v>
      </c>
      <c r="B5" s="40" t="s">
        <v>59</v>
      </c>
      <c r="C5" s="41" t="s">
        <v>32</v>
      </c>
      <c r="D5" s="28"/>
      <c r="E5" s="28"/>
      <c r="F5" s="28"/>
      <c r="G5" s="28"/>
      <c r="H5" s="28"/>
      <c r="I5" s="28"/>
      <c r="J5" s="28"/>
      <c r="K5" s="28"/>
      <c r="L5" s="28"/>
      <c r="M5" s="28"/>
      <c r="N5" s="29"/>
      <c r="O5" s="29"/>
      <c r="P5" s="29"/>
      <c r="Q5" s="30"/>
      <c r="R5" s="30"/>
      <c r="S5" s="30"/>
      <c r="T5" s="30"/>
      <c r="U5" s="30"/>
      <c r="V5" s="30"/>
      <c r="W5" s="30"/>
      <c r="X5" s="30"/>
      <c r="Y5" s="30"/>
      <c r="Z5" s="30"/>
      <c r="AA5" s="30"/>
      <c r="AB5" s="30"/>
      <c r="AC5" s="30"/>
      <c r="AD5" s="30"/>
      <c r="AE5" s="30"/>
      <c r="AF5" s="30"/>
    </row>
    <row r="6" spans="1:32" s="27" customFormat="1" ht="15" customHeight="1">
      <c r="A6" s="31" t="s">
        <v>33</v>
      </c>
      <c r="B6" s="40" t="s">
        <v>59</v>
      </c>
      <c r="C6" s="41" t="s">
        <v>68</v>
      </c>
      <c r="D6" s="28"/>
      <c r="E6" s="28"/>
      <c r="F6" s="28"/>
      <c r="G6" s="28"/>
      <c r="H6" s="28"/>
      <c r="I6" s="28"/>
      <c r="J6" s="28"/>
      <c r="K6" s="28"/>
      <c r="L6" s="28"/>
      <c r="M6" s="28"/>
      <c r="N6" s="29"/>
      <c r="O6" s="29"/>
      <c r="P6" s="29"/>
      <c r="Q6" s="30"/>
      <c r="R6" s="30"/>
      <c r="S6" s="30"/>
      <c r="T6" s="30"/>
      <c r="U6" s="30"/>
      <c r="V6" s="30"/>
      <c r="W6" s="30"/>
      <c r="X6" s="30"/>
      <c r="Y6" s="30"/>
      <c r="Z6" s="30"/>
      <c r="AA6" s="30"/>
      <c r="AB6" s="30"/>
      <c r="AC6" s="30"/>
      <c r="AD6" s="30"/>
      <c r="AE6" s="30"/>
      <c r="AF6" s="29"/>
    </row>
    <row r="7" spans="1:32" s="27" customFormat="1" ht="15" customHeight="1">
      <c r="A7" s="31" t="s">
        <v>21</v>
      </c>
      <c r="B7" s="40" t="s">
        <v>59</v>
      </c>
      <c r="C7" s="41" t="s">
        <v>34</v>
      </c>
      <c r="D7" s="28"/>
      <c r="E7" s="28"/>
      <c r="F7" s="28"/>
      <c r="G7" s="28"/>
      <c r="H7" s="28"/>
      <c r="I7" s="28"/>
      <c r="J7" s="28"/>
      <c r="K7" s="28"/>
      <c r="L7" s="28"/>
      <c r="M7" s="28"/>
      <c r="N7" s="30"/>
      <c r="O7" s="30"/>
      <c r="P7" s="30"/>
      <c r="Q7" s="30"/>
      <c r="R7" s="30"/>
      <c r="S7" s="30"/>
      <c r="T7" s="30"/>
      <c r="U7" s="30"/>
      <c r="V7" s="30"/>
      <c r="W7" s="30"/>
      <c r="X7" s="30"/>
      <c r="Y7" s="30"/>
      <c r="Z7" s="30"/>
      <c r="AA7" s="30"/>
      <c r="AB7" s="30"/>
      <c r="AC7" s="30"/>
      <c r="AD7" s="30"/>
      <c r="AE7" s="30"/>
      <c r="AF7" s="30"/>
    </row>
    <row r="8" spans="1:32" s="27" customFormat="1" ht="15" customHeight="1">
      <c r="A8" s="31" t="s">
        <v>36</v>
      </c>
      <c r="B8" s="40" t="s">
        <v>59</v>
      </c>
      <c r="C8" s="41" t="s">
        <v>37</v>
      </c>
      <c r="D8" s="28"/>
      <c r="E8" s="28"/>
      <c r="F8" s="28"/>
      <c r="G8" s="28"/>
      <c r="H8" s="28"/>
      <c r="I8" s="28"/>
      <c r="J8" s="28"/>
      <c r="K8" s="28"/>
      <c r="L8" s="28"/>
      <c r="M8" s="28"/>
      <c r="N8" s="30"/>
      <c r="O8" s="30"/>
      <c r="P8" s="30"/>
      <c r="Q8" s="30"/>
      <c r="R8" s="30"/>
      <c r="S8" s="30"/>
      <c r="T8" s="30"/>
      <c r="U8" s="30"/>
      <c r="V8" s="30"/>
      <c r="W8" s="30"/>
      <c r="X8" s="30"/>
      <c r="Y8" s="30"/>
      <c r="Z8" s="30"/>
      <c r="AA8" s="30"/>
      <c r="AB8" s="30"/>
      <c r="AC8" s="30"/>
      <c r="AD8" s="30"/>
      <c r="AE8" s="30"/>
      <c r="AF8" s="30"/>
    </row>
    <row r="9" spans="1:32" s="27" customFormat="1" ht="30" customHeight="1">
      <c r="A9" s="31" t="s">
        <v>106</v>
      </c>
      <c r="B9" s="40" t="s">
        <v>59</v>
      </c>
      <c r="C9" s="41" t="s">
        <v>110</v>
      </c>
      <c r="D9" s="28"/>
      <c r="E9" s="28"/>
      <c r="F9" s="28"/>
      <c r="G9" s="28"/>
      <c r="H9" s="28"/>
      <c r="I9" s="28"/>
      <c r="J9" s="28"/>
      <c r="K9" s="28"/>
      <c r="L9" s="28"/>
      <c r="M9" s="28"/>
      <c r="N9" s="30"/>
      <c r="O9" s="30"/>
      <c r="P9" s="30"/>
      <c r="Q9" s="30"/>
      <c r="R9" s="30"/>
      <c r="S9" s="30"/>
      <c r="T9" s="30"/>
      <c r="U9" s="30"/>
      <c r="V9" s="30"/>
      <c r="W9" s="30"/>
      <c r="X9" s="30"/>
      <c r="Y9" s="30"/>
      <c r="Z9" s="30"/>
      <c r="AA9" s="30"/>
      <c r="AB9" s="30"/>
      <c r="AC9" s="30"/>
      <c r="AD9" s="30"/>
      <c r="AE9" s="30"/>
      <c r="AF9" s="30"/>
    </row>
    <row r="10" spans="1:32" s="27" customFormat="1" ht="30" customHeight="1">
      <c r="A10" s="39" t="s">
        <v>107</v>
      </c>
      <c r="B10" s="40" t="s">
        <v>75</v>
      </c>
      <c r="C10" s="41" t="s">
        <v>111</v>
      </c>
    </row>
    <row r="11" spans="1:32" s="27" customFormat="1" ht="15" customHeight="1">
      <c r="A11" s="31" t="s">
        <v>108</v>
      </c>
      <c r="B11" s="42" t="s">
        <v>75</v>
      </c>
      <c r="C11" s="41" t="s">
        <v>35</v>
      </c>
      <c r="D11" s="28"/>
      <c r="E11" s="28"/>
      <c r="F11" s="28"/>
      <c r="G11" s="28"/>
      <c r="H11" s="28"/>
      <c r="I11" s="28"/>
      <c r="J11" s="28"/>
      <c r="K11" s="28"/>
      <c r="L11" s="28"/>
      <c r="M11" s="28"/>
      <c r="N11" s="30"/>
      <c r="O11" s="30"/>
      <c r="P11" s="30"/>
      <c r="Q11" s="30"/>
      <c r="R11" s="30"/>
      <c r="S11" s="30"/>
      <c r="T11" s="30"/>
      <c r="U11" s="30"/>
      <c r="V11" s="30"/>
      <c r="W11" s="30"/>
      <c r="X11" s="30"/>
      <c r="Y11" s="30"/>
      <c r="Z11" s="30"/>
      <c r="AA11" s="30"/>
      <c r="AB11" s="30"/>
      <c r="AC11" s="30"/>
      <c r="AD11" s="30"/>
      <c r="AE11" s="30"/>
      <c r="AF11" s="30"/>
    </row>
    <row r="12" spans="1:32" s="27" customFormat="1" ht="45" customHeight="1">
      <c r="A12" s="31" t="s">
        <v>44</v>
      </c>
      <c r="B12" s="42" t="s">
        <v>60</v>
      </c>
      <c r="C12" s="41" t="s">
        <v>38</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s="27" customFormat="1" ht="15" customHeight="1">
      <c r="A13" s="31" t="s">
        <v>66</v>
      </c>
      <c r="B13" s="40" t="s">
        <v>59</v>
      </c>
      <c r="C13" s="41" t="s">
        <v>80</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row>
    <row r="14" spans="1:32" s="27" customFormat="1" ht="15" customHeight="1">
      <c r="A14" s="31" t="s">
        <v>45</v>
      </c>
      <c r="B14" s="40" t="s">
        <v>59</v>
      </c>
      <c r="C14" s="41" t="s">
        <v>39</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s="27" customFormat="1" ht="15" customHeight="1">
      <c r="A15" s="142" t="s">
        <v>40</v>
      </c>
      <c r="B15" s="40" t="s">
        <v>59</v>
      </c>
      <c r="C15" s="43" t="s">
        <v>41</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row>
    <row r="16" spans="1:32" s="27" customFormat="1" ht="30" customHeight="1">
      <c r="A16" s="142" t="s">
        <v>114</v>
      </c>
      <c r="B16" s="40" t="s">
        <v>59</v>
      </c>
      <c r="C16" s="41" t="s">
        <v>112</v>
      </c>
    </row>
    <row r="17" spans="1:3" s="27" customFormat="1" ht="30" customHeight="1">
      <c r="A17" s="142" t="s">
        <v>118</v>
      </c>
      <c r="B17" s="40" t="s">
        <v>59</v>
      </c>
      <c r="C17" s="41" t="s">
        <v>113</v>
      </c>
    </row>
    <row r="18" spans="1:3" s="27" customFormat="1" ht="15" customHeight="1">
      <c r="A18" s="143" t="s">
        <v>73</v>
      </c>
      <c r="B18" s="44" t="s">
        <v>61</v>
      </c>
      <c r="C18" s="41" t="s">
        <v>71</v>
      </c>
    </row>
    <row r="19" spans="1:3" s="27" customFormat="1" ht="15" customHeight="1">
      <c r="A19" s="143" t="s">
        <v>46</v>
      </c>
      <c r="B19" s="44" t="s">
        <v>61</v>
      </c>
      <c r="C19" s="41" t="s">
        <v>125</v>
      </c>
    </row>
    <row r="20" spans="1:3" s="27" customFormat="1" ht="30" customHeight="1">
      <c r="A20" s="144" t="s">
        <v>81</v>
      </c>
      <c r="B20" s="149" t="s">
        <v>128</v>
      </c>
      <c r="C20" s="148" t="s">
        <v>82</v>
      </c>
    </row>
    <row r="21" spans="1:3" s="27" customFormat="1" ht="15" customHeight="1">
      <c r="A21" s="144" t="s">
        <v>47</v>
      </c>
      <c r="B21" s="149"/>
      <c r="C21" s="148"/>
    </row>
    <row r="22" spans="1:3" s="27" customFormat="1" ht="15" customHeight="1">
      <c r="A22" s="144" t="s">
        <v>49</v>
      </c>
      <c r="B22" s="149"/>
      <c r="C22" s="148"/>
    </row>
    <row r="23" spans="1:3" s="27" customFormat="1" ht="15" customHeight="1">
      <c r="A23" s="144" t="s">
        <v>48</v>
      </c>
      <c r="B23" s="149"/>
      <c r="C23" s="148"/>
    </row>
    <row r="24" spans="1:3" s="27" customFormat="1" ht="15" customHeight="1">
      <c r="A24" s="144" t="s">
        <v>50</v>
      </c>
      <c r="B24" s="149"/>
      <c r="C24" s="148"/>
    </row>
    <row r="25" spans="1:3" s="27" customFormat="1" ht="15" customHeight="1">
      <c r="A25" s="144" t="s">
        <v>51</v>
      </c>
      <c r="B25" s="149"/>
      <c r="C25" s="148"/>
    </row>
    <row r="26" spans="1:3" s="27" customFormat="1" ht="15" customHeight="1">
      <c r="A26" s="144" t="s">
        <v>52</v>
      </c>
      <c r="B26" s="149"/>
      <c r="C26" s="148"/>
    </row>
    <row r="27" spans="1:3" s="27" customFormat="1" ht="15" customHeight="1">
      <c r="A27" s="144" t="s">
        <v>53</v>
      </c>
      <c r="B27" s="149"/>
      <c r="C27" s="148"/>
    </row>
    <row r="28" spans="1:3" s="27" customFormat="1" ht="30" customHeight="1">
      <c r="A28" s="144" t="s">
        <v>54</v>
      </c>
      <c r="B28" s="149"/>
      <c r="C28" s="148"/>
    </row>
    <row r="29" spans="1:3" s="27" customFormat="1" ht="15" customHeight="1">
      <c r="A29" s="144" t="s">
        <v>64</v>
      </c>
      <c r="B29" s="149"/>
      <c r="C29" s="148"/>
    </row>
    <row r="30" spans="1:3" s="27" customFormat="1" ht="15" customHeight="1">
      <c r="A30" s="144" t="s">
        <v>65</v>
      </c>
      <c r="B30" s="149"/>
      <c r="C30" s="148"/>
    </row>
    <row r="31" spans="1:3" s="27" customFormat="1" ht="15" customHeight="1">
      <c r="A31" s="144" t="s">
        <v>55</v>
      </c>
      <c r="B31" s="149"/>
      <c r="C31" s="148"/>
    </row>
    <row r="32" spans="1:3" s="27" customFormat="1" ht="30" customHeight="1">
      <c r="A32" s="144" t="s">
        <v>56</v>
      </c>
      <c r="B32" s="42" t="s">
        <v>75</v>
      </c>
      <c r="C32" s="41" t="s">
        <v>121</v>
      </c>
    </row>
    <row r="33" spans="1:3" s="27" customFormat="1" ht="30" customHeight="1">
      <c r="A33" s="144" t="s">
        <v>57</v>
      </c>
      <c r="B33" s="31" t="s">
        <v>77</v>
      </c>
      <c r="C33" s="41" t="s">
        <v>122</v>
      </c>
    </row>
    <row r="34" spans="1:3" s="27" customFormat="1" ht="30" customHeight="1">
      <c r="A34" s="144" t="s">
        <v>58</v>
      </c>
      <c r="B34" s="42" t="s">
        <v>75</v>
      </c>
      <c r="C34" s="41" t="s">
        <v>123</v>
      </c>
    </row>
    <row r="35" spans="1:3" s="27" customFormat="1" ht="30" customHeight="1">
      <c r="A35" s="31" t="s">
        <v>69</v>
      </c>
      <c r="B35" s="31" t="s">
        <v>59</v>
      </c>
      <c r="C35" s="41" t="s">
        <v>62</v>
      </c>
    </row>
    <row r="36" spans="1:3" s="27" customFormat="1" ht="45" customHeight="1">
      <c r="A36" s="31" t="s">
        <v>19</v>
      </c>
      <c r="B36" s="31" t="s">
        <v>76</v>
      </c>
      <c r="C36" s="41" t="s">
        <v>63</v>
      </c>
    </row>
  </sheetData>
  <sheetProtection algorithmName="SHA-512" hashValue="snQyZCTft6FAgouX7uRBo5I3N6ZaEJe3ntB0i878LpCoHZiJgBgoTZukHqNJIEvN+ju0Qje5Lv124PRPSueDmg==" saltValue="+447lT5V6Mmral9y9Y05HQ==" spinCount="100000" sheet="1" selectLockedCells="1"/>
  <mergeCells count="4">
    <mergeCell ref="A2:C2"/>
    <mergeCell ref="A1:C1"/>
    <mergeCell ref="C20:C31"/>
    <mergeCell ref="B20:B31"/>
  </mergeCells>
  <pageMargins left="0.7" right="0.7" top="0.75" bottom="0.75" header="0.3" footer="0.3"/>
  <pageSetup scale="62" orientation="portrait" r:id="rId1"/>
  <headerFooter>
    <oddFooter>&amp;LDVSS_Form03.1, Rev. 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E65D-FE9A-4CAE-990C-2922020D7E45}">
  <sheetPr>
    <pageSetUpPr fitToPage="1"/>
  </sheetPr>
  <dimension ref="A1:AK68"/>
  <sheetViews>
    <sheetView showGridLines="0" tabSelected="1" view="pageBreakPreview" zoomScaleNormal="125" zoomScaleSheetLayoutView="100" zoomScalePageLayoutView="125" workbookViewId="0">
      <selection activeCell="D5" sqref="D5:H5"/>
    </sheetView>
  </sheetViews>
  <sheetFormatPr defaultColWidth="3.3984375" defaultRowHeight="13.15"/>
  <cols>
    <col min="1" max="1" width="5.73046875" style="89" customWidth="1"/>
    <col min="2" max="2" width="15.73046875" style="49" customWidth="1"/>
    <col min="3" max="4" width="14.265625" style="49" customWidth="1"/>
    <col min="5" max="5" width="9" style="52" customWidth="1"/>
    <col min="6" max="6" width="13" style="52" customWidth="1"/>
    <col min="7" max="7" width="10.59765625" style="47" customWidth="1"/>
    <col min="8" max="8" width="14.59765625" style="47" customWidth="1"/>
    <col min="9" max="9" width="10.59765625" style="47" customWidth="1"/>
    <col min="10" max="10" width="14.59765625" style="47" customWidth="1"/>
    <col min="11" max="11" width="10.59765625" style="47" customWidth="1"/>
    <col min="12" max="12" width="14.59765625" style="47" customWidth="1"/>
    <col min="13" max="13" width="10.59765625" style="47" customWidth="1"/>
    <col min="14" max="14" width="14.59765625" style="47" customWidth="1"/>
    <col min="15" max="15" width="10.59765625" style="47" customWidth="1"/>
    <col min="16" max="16" width="14.59765625" style="47" customWidth="1"/>
    <col min="17" max="17" width="10.59765625" style="47" customWidth="1"/>
    <col min="18" max="18" width="14.59765625" style="47" customWidth="1"/>
    <col min="19" max="19" width="10.59765625" style="47" customWidth="1"/>
    <col min="20" max="20" width="14.59765625" style="47" customWidth="1"/>
    <col min="21" max="21" width="10.59765625" style="47" customWidth="1"/>
    <col min="22" max="22" width="14.59765625" style="47" customWidth="1"/>
    <col min="23" max="23" width="10.59765625" style="47" customWidth="1"/>
    <col min="24" max="24" width="14.59765625" style="47" customWidth="1"/>
    <col min="25" max="25" width="10.59765625" style="47" customWidth="1"/>
    <col min="26" max="26" width="14.59765625" style="47" customWidth="1"/>
    <col min="27" max="27" width="13.59765625" style="47" customWidth="1"/>
    <col min="28" max="29" width="14.59765625" style="47" customWidth="1"/>
    <col min="30" max="30" width="20.59765625" style="47" customWidth="1"/>
    <col min="31" max="31" width="14.265625" style="47" customWidth="1"/>
    <col min="32" max="32" width="6.3984375" style="47" customWidth="1"/>
    <col min="33" max="33" width="7.265625" style="47" customWidth="1"/>
    <col min="34" max="237" width="3.3984375" style="47" customWidth="1"/>
    <col min="238" max="16384" width="3.3984375" style="47"/>
  </cols>
  <sheetData>
    <row r="1" spans="1:30" ht="15">
      <c r="A1" s="217" t="s">
        <v>26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row>
    <row r="2" spans="1:30" ht="15">
      <c r="A2" s="218" t="s">
        <v>72</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ht="15">
      <c r="A3" s="217" t="s">
        <v>115</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row>
    <row r="4" spans="1:30" ht="4.1500000000000004" customHeight="1">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row>
    <row r="5" spans="1:30" ht="27" customHeight="1">
      <c r="A5" s="90"/>
      <c r="B5" s="48" t="s">
        <v>30</v>
      </c>
      <c r="D5" s="206"/>
      <c r="E5" s="206"/>
      <c r="F5" s="206"/>
      <c r="G5" s="206"/>
      <c r="H5" s="206"/>
      <c r="I5" s="49"/>
      <c r="J5" s="90"/>
      <c r="K5" s="90"/>
      <c r="L5" s="90"/>
      <c r="M5" s="90"/>
      <c r="N5" s="90"/>
      <c r="O5" s="90"/>
      <c r="P5" s="90"/>
      <c r="Q5" s="90"/>
      <c r="R5" s="90"/>
      <c r="S5" s="90"/>
      <c r="T5" s="90"/>
      <c r="U5" s="90"/>
      <c r="V5" s="90"/>
      <c r="W5" s="90"/>
      <c r="X5" s="90"/>
      <c r="Y5" s="90"/>
      <c r="Z5" s="90"/>
      <c r="AA5" s="90"/>
      <c r="AB5" s="90"/>
      <c r="AC5" s="90"/>
      <c r="AD5" s="90"/>
    </row>
    <row r="6" spans="1:30" ht="27" customHeight="1">
      <c r="B6" s="48" t="s">
        <v>0</v>
      </c>
      <c r="D6" s="216"/>
      <c r="E6" s="216"/>
      <c r="F6" s="216"/>
      <c r="G6" s="216"/>
      <c r="H6" s="216"/>
      <c r="I6" s="49"/>
      <c r="J6" s="49"/>
      <c r="L6" s="209" t="s">
        <v>36</v>
      </c>
      <c r="M6" s="209"/>
      <c r="N6" s="209"/>
      <c r="O6" s="215"/>
      <c r="P6" s="215"/>
      <c r="Q6" s="215"/>
      <c r="R6" s="215"/>
      <c r="X6" s="49"/>
      <c r="Y6" s="49"/>
      <c r="Z6" s="49"/>
      <c r="AA6" s="89" t="s">
        <v>44</v>
      </c>
      <c r="AB6" s="214"/>
      <c r="AC6" s="214"/>
      <c r="AD6" s="214"/>
    </row>
    <row r="7" spans="1:30" ht="27" customHeight="1">
      <c r="B7" s="50"/>
      <c r="D7" s="206"/>
      <c r="E7" s="206"/>
      <c r="F7" s="206"/>
      <c r="G7" s="206"/>
      <c r="H7" s="206"/>
      <c r="I7" s="49"/>
      <c r="J7" s="49"/>
      <c r="L7" s="209" t="s">
        <v>106</v>
      </c>
      <c r="M7" s="209"/>
      <c r="N7" s="209"/>
      <c r="O7" s="213"/>
      <c r="P7" s="213"/>
      <c r="Q7" s="213"/>
      <c r="R7" s="213"/>
      <c r="X7" s="49"/>
      <c r="Y7" s="49"/>
      <c r="Z7" s="49"/>
      <c r="AA7" s="89" t="s">
        <v>66</v>
      </c>
      <c r="AB7" s="211"/>
      <c r="AC7" s="211"/>
      <c r="AD7" s="211"/>
    </row>
    <row r="8" spans="1:30" ht="27" customHeight="1">
      <c r="B8" s="49" t="s">
        <v>33</v>
      </c>
      <c r="D8" s="206"/>
      <c r="E8" s="206"/>
      <c r="F8" s="206"/>
      <c r="G8" s="206"/>
      <c r="H8" s="206"/>
      <c r="I8" s="49"/>
      <c r="J8" s="49"/>
      <c r="K8" s="209" t="s">
        <v>107</v>
      </c>
      <c r="L8" s="209"/>
      <c r="M8" s="209"/>
      <c r="N8" s="209"/>
      <c r="O8" s="208">
        <f>AD47</f>
        <v>0</v>
      </c>
      <c r="P8" s="208"/>
      <c r="Q8" s="208"/>
      <c r="R8" s="208"/>
      <c r="X8" s="49"/>
      <c r="Y8" s="49"/>
      <c r="Z8" s="49"/>
      <c r="AA8" s="89" t="s">
        <v>67</v>
      </c>
      <c r="AB8" s="212"/>
      <c r="AC8" s="212"/>
      <c r="AD8" s="212"/>
    </row>
    <row r="9" spans="1:30" ht="27" customHeight="1">
      <c r="B9" s="50" t="s">
        <v>21</v>
      </c>
      <c r="D9" s="210"/>
      <c r="E9" s="206"/>
      <c r="F9" s="206"/>
      <c r="G9" s="206"/>
      <c r="H9" s="206"/>
      <c r="I9" s="49"/>
      <c r="K9" s="209" t="s">
        <v>108</v>
      </c>
      <c r="L9" s="209"/>
      <c r="M9" s="209"/>
      <c r="N9" s="209"/>
      <c r="O9" s="208">
        <f>SUM(O7:R8)</f>
        <v>0</v>
      </c>
      <c r="P9" s="208"/>
      <c r="Q9" s="208"/>
      <c r="R9" s="208"/>
      <c r="X9" s="51"/>
      <c r="Y9" s="51"/>
      <c r="Z9" s="51"/>
      <c r="AA9" s="89"/>
      <c r="AB9" s="207"/>
      <c r="AC9" s="207"/>
    </row>
    <row r="10" spans="1:30" ht="15" customHeight="1" thickBot="1"/>
    <row r="11" spans="1:30" ht="105" customHeight="1" thickBot="1">
      <c r="B11" s="92" t="s">
        <v>40</v>
      </c>
      <c r="C11" s="92" t="s">
        <v>116</v>
      </c>
      <c r="D11" s="92" t="s">
        <v>117</v>
      </c>
      <c r="E11" s="93" t="s">
        <v>73</v>
      </c>
      <c r="F11" s="93" t="s">
        <v>46</v>
      </c>
      <c r="G11" s="199" t="s">
        <v>83</v>
      </c>
      <c r="H11" s="199"/>
      <c r="I11" s="198" t="s">
        <v>84</v>
      </c>
      <c r="J11" s="198"/>
      <c r="K11" s="199" t="s">
        <v>85</v>
      </c>
      <c r="L11" s="199"/>
      <c r="M11" s="198" t="s">
        <v>86</v>
      </c>
      <c r="N11" s="198"/>
      <c r="O11" s="199" t="s">
        <v>87</v>
      </c>
      <c r="P11" s="199"/>
      <c r="Q11" s="198" t="s">
        <v>88</v>
      </c>
      <c r="R11" s="198"/>
      <c r="S11" s="199" t="s">
        <v>89</v>
      </c>
      <c r="T11" s="199"/>
      <c r="U11" s="198" t="s">
        <v>90</v>
      </c>
      <c r="V11" s="198"/>
      <c r="W11" s="199" t="s">
        <v>91</v>
      </c>
      <c r="X11" s="199"/>
      <c r="Y11" s="198" t="s">
        <v>92</v>
      </c>
      <c r="Z11" s="198"/>
      <c r="AA11" s="199" t="s">
        <v>93</v>
      </c>
      <c r="AB11" s="199"/>
      <c r="AC11" s="138" t="s">
        <v>70</v>
      </c>
      <c r="AD11" s="92" t="s">
        <v>16</v>
      </c>
    </row>
    <row r="12" spans="1:30" s="53" customFormat="1" ht="43.5" customHeight="1" thickBot="1">
      <c r="A12" s="54"/>
      <c r="B12" s="200"/>
      <c r="C12" s="201"/>
      <c r="D12" s="94"/>
      <c r="E12" s="95"/>
      <c r="F12" s="95"/>
      <c r="G12" s="96" t="s">
        <v>78</v>
      </c>
      <c r="H12" s="97">
        <v>218.24</v>
      </c>
      <c r="I12" s="135" t="s">
        <v>2</v>
      </c>
      <c r="J12" s="136">
        <v>147.31</v>
      </c>
      <c r="K12" s="98" t="s">
        <v>2</v>
      </c>
      <c r="L12" s="99">
        <v>87.3</v>
      </c>
      <c r="M12" s="135" t="s">
        <v>2</v>
      </c>
      <c r="N12" s="137">
        <v>147.31</v>
      </c>
      <c r="O12" s="98" t="s">
        <v>2</v>
      </c>
      <c r="P12" s="99">
        <v>87.3</v>
      </c>
      <c r="Q12" s="135" t="s">
        <v>2</v>
      </c>
      <c r="R12" s="137">
        <v>147.31</v>
      </c>
      <c r="S12" s="98" t="s">
        <v>2</v>
      </c>
      <c r="T12" s="99">
        <v>87.3</v>
      </c>
      <c r="U12" s="135" t="s">
        <v>2</v>
      </c>
      <c r="V12" s="137">
        <v>147.31</v>
      </c>
      <c r="W12" s="98" t="s">
        <v>2</v>
      </c>
      <c r="X12" s="99">
        <v>87.3</v>
      </c>
      <c r="Y12" s="135" t="s">
        <v>2</v>
      </c>
      <c r="Z12" s="137">
        <v>147.31</v>
      </c>
      <c r="AA12" s="98" t="s">
        <v>2</v>
      </c>
      <c r="AB12" s="99">
        <v>87.3</v>
      </c>
      <c r="AC12" s="139" t="s">
        <v>3</v>
      </c>
      <c r="AD12" s="100"/>
    </row>
    <row r="13" spans="1:30" ht="13.9">
      <c r="A13" s="55">
        <v>1</v>
      </c>
      <c r="B13" s="21"/>
      <c r="C13" s="21"/>
      <c r="D13" s="21"/>
      <c r="E13" s="56"/>
      <c r="F13" s="57"/>
      <c r="G13" s="58"/>
      <c r="H13" s="103">
        <f>G13*$H$12</f>
        <v>0</v>
      </c>
      <c r="I13" s="58"/>
      <c r="J13" s="140">
        <f>I13*$J$12</f>
        <v>0</v>
      </c>
      <c r="K13" s="58"/>
      <c r="L13" s="103">
        <f t="shared" ref="L13:L42" si="0">K13*$L$12</f>
        <v>0</v>
      </c>
      <c r="M13" s="58"/>
      <c r="N13" s="140">
        <f t="shared" ref="N13:N42" si="1">M13*$N$12</f>
        <v>0</v>
      </c>
      <c r="O13" s="58"/>
      <c r="P13" s="103">
        <f t="shared" ref="P13:P42" si="2">O13*$P$12</f>
        <v>0</v>
      </c>
      <c r="Q13" s="58"/>
      <c r="R13" s="140">
        <f t="shared" ref="R13:R42" si="3">Q13*$R$12</f>
        <v>0</v>
      </c>
      <c r="S13" s="58"/>
      <c r="T13" s="103">
        <f t="shared" ref="T13:T42" si="4">S13*$T$12</f>
        <v>0</v>
      </c>
      <c r="U13" s="58"/>
      <c r="V13" s="140">
        <f t="shared" ref="V13:V42" si="5">U13*$V$12</f>
        <v>0</v>
      </c>
      <c r="W13" s="58"/>
      <c r="X13" s="103">
        <f t="shared" ref="X13:X42" si="6">W13*$X$12</f>
        <v>0</v>
      </c>
      <c r="Y13" s="58"/>
      <c r="Z13" s="140">
        <f t="shared" ref="Z13:Z42" si="7">Y13*$Z$12</f>
        <v>0</v>
      </c>
      <c r="AA13" s="58"/>
      <c r="AB13" s="103">
        <f t="shared" ref="AB13:AB42" si="8">AA13*$AB$12</f>
        <v>0</v>
      </c>
      <c r="AC13" s="59">
        <v>0</v>
      </c>
      <c r="AD13" s="101">
        <f>SUM(H13,J13,L13,N13,P13,R13,T13,V13,X13,Z13,AB13, AC13)</f>
        <v>0</v>
      </c>
    </row>
    <row r="14" spans="1:30" ht="13.9">
      <c r="A14" s="55">
        <v>2</v>
      </c>
      <c r="B14" s="21"/>
      <c r="C14" s="21"/>
      <c r="D14" s="21"/>
      <c r="E14" s="56"/>
      <c r="F14" s="57"/>
      <c r="G14" s="58"/>
      <c r="H14" s="103">
        <f t="shared" ref="H14:H42" si="9">G14*$H$12</f>
        <v>0</v>
      </c>
      <c r="I14" s="58"/>
      <c r="J14" s="140">
        <f t="shared" ref="J14:J42" si="10">I14*$J$12</f>
        <v>0</v>
      </c>
      <c r="K14" s="58"/>
      <c r="L14" s="103">
        <f t="shared" si="0"/>
        <v>0</v>
      </c>
      <c r="M14" s="58"/>
      <c r="N14" s="140">
        <f t="shared" si="1"/>
        <v>0</v>
      </c>
      <c r="O14" s="58"/>
      <c r="P14" s="103">
        <f t="shared" si="2"/>
        <v>0</v>
      </c>
      <c r="Q14" s="58"/>
      <c r="R14" s="140">
        <f t="shared" si="3"/>
        <v>0</v>
      </c>
      <c r="S14" s="58"/>
      <c r="T14" s="103">
        <f t="shared" si="4"/>
        <v>0</v>
      </c>
      <c r="U14" s="58"/>
      <c r="V14" s="140">
        <f t="shared" si="5"/>
        <v>0</v>
      </c>
      <c r="W14" s="58"/>
      <c r="X14" s="103">
        <f t="shared" si="6"/>
        <v>0</v>
      </c>
      <c r="Y14" s="58"/>
      <c r="Z14" s="140">
        <f t="shared" si="7"/>
        <v>0</v>
      </c>
      <c r="AA14" s="58"/>
      <c r="AB14" s="103">
        <f t="shared" si="8"/>
        <v>0</v>
      </c>
      <c r="AC14" s="59">
        <v>0</v>
      </c>
      <c r="AD14" s="102">
        <f t="shared" ref="AD14:AD42" si="11">SUM(H14,J14,L14,N14,P14,R14,T14,V14,X14,Z14,AB14, AC14)</f>
        <v>0</v>
      </c>
    </row>
    <row r="15" spans="1:30" ht="13.9">
      <c r="A15" s="55">
        <v>3</v>
      </c>
      <c r="B15" s="21"/>
      <c r="C15" s="21"/>
      <c r="D15" s="21"/>
      <c r="E15" s="56"/>
      <c r="F15" s="57"/>
      <c r="G15" s="58"/>
      <c r="H15" s="103">
        <f t="shared" si="9"/>
        <v>0</v>
      </c>
      <c r="I15" s="58"/>
      <c r="J15" s="140">
        <f t="shared" si="10"/>
        <v>0</v>
      </c>
      <c r="K15" s="58"/>
      <c r="L15" s="103">
        <f t="shared" si="0"/>
        <v>0</v>
      </c>
      <c r="M15" s="58"/>
      <c r="N15" s="140">
        <f t="shared" si="1"/>
        <v>0</v>
      </c>
      <c r="O15" s="58"/>
      <c r="P15" s="103">
        <f t="shared" si="2"/>
        <v>0</v>
      </c>
      <c r="Q15" s="58"/>
      <c r="R15" s="140">
        <f t="shared" si="3"/>
        <v>0</v>
      </c>
      <c r="S15" s="58"/>
      <c r="T15" s="103">
        <f t="shared" si="4"/>
        <v>0</v>
      </c>
      <c r="U15" s="58"/>
      <c r="V15" s="140">
        <f t="shared" si="5"/>
        <v>0</v>
      </c>
      <c r="W15" s="58"/>
      <c r="X15" s="103">
        <f t="shared" si="6"/>
        <v>0</v>
      </c>
      <c r="Y15" s="58"/>
      <c r="Z15" s="140">
        <f t="shared" si="7"/>
        <v>0</v>
      </c>
      <c r="AA15" s="58"/>
      <c r="AB15" s="103">
        <f t="shared" si="8"/>
        <v>0</v>
      </c>
      <c r="AC15" s="59">
        <v>0</v>
      </c>
      <c r="AD15" s="102">
        <f t="shared" si="11"/>
        <v>0</v>
      </c>
    </row>
    <row r="16" spans="1:30" ht="13.9">
      <c r="A16" s="55">
        <v>4</v>
      </c>
      <c r="B16" s="21"/>
      <c r="C16" s="21"/>
      <c r="D16" s="21"/>
      <c r="E16" s="56"/>
      <c r="F16" s="57"/>
      <c r="G16" s="58"/>
      <c r="H16" s="103">
        <f t="shared" si="9"/>
        <v>0</v>
      </c>
      <c r="I16" s="58"/>
      <c r="J16" s="140">
        <f t="shared" si="10"/>
        <v>0</v>
      </c>
      <c r="K16" s="58"/>
      <c r="L16" s="103">
        <f t="shared" si="0"/>
        <v>0</v>
      </c>
      <c r="M16" s="58"/>
      <c r="N16" s="140">
        <f t="shared" si="1"/>
        <v>0</v>
      </c>
      <c r="O16" s="58"/>
      <c r="P16" s="103">
        <f t="shared" si="2"/>
        <v>0</v>
      </c>
      <c r="Q16" s="58"/>
      <c r="R16" s="140">
        <f t="shared" si="3"/>
        <v>0</v>
      </c>
      <c r="S16" s="58"/>
      <c r="T16" s="103">
        <f t="shared" si="4"/>
        <v>0</v>
      </c>
      <c r="U16" s="58"/>
      <c r="V16" s="140">
        <f t="shared" si="5"/>
        <v>0</v>
      </c>
      <c r="W16" s="58"/>
      <c r="X16" s="103">
        <f t="shared" si="6"/>
        <v>0</v>
      </c>
      <c r="Y16" s="58"/>
      <c r="Z16" s="140">
        <f t="shared" si="7"/>
        <v>0</v>
      </c>
      <c r="AA16" s="58"/>
      <c r="AB16" s="103">
        <f t="shared" si="8"/>
        <v>0</v>
      </c>
      <c r="AC16" s="59">
        <v>0</v>
      </c>
      <c r="AD16" s="102">
        <f t="shared" si="11"/>
        <v>0</v>
      </c>
    </row>
    <row r="17" spans="1:30" ht="13.9">
      <c r="A17" s="55">
        <v>5</v>
      </c>
      <c r="B17" s="21"/>
      <c r="C17" s="21"/>
      <c r="D17" s="21"/>
      <c r="E17" s="56"/>
      <c r="F17" s="57"/>
      <c r="G17" s="58"/>
      <c r="H17" s="103">
        <f t="shared" si="9"/>
        <v>0</v>
      </c>
      <c r="I17" s="58"/>
      <c r="J17" s="140">
        <f t="shared" si="10"/>
        <v>0</v>
      </c>
      <c r="K17" s="58"/>
      <c r="L17" s="103">
        <f t="shared" si="0"/>
        <v>0</v>
      </c>
      <c r="M17" s="58"/>
      <c r="N17" s="140">
        <f t="shared" si="1"/>
        <v>0</v>
      </c>
      <c r="O17" s="58"/>
      <c r="P17" s="103">
        <f t="shared" si="2"/>
        <v>0</v>
      </c>
      <c r="Q17" s="58"/>
      <c r="R17" s="140">
        <f t="shared" si="3"/>
        <v>0</v>
      </c>
      <c r="S17" s="58"/>
      <c r="T17" s="103">
        <f t="shared" si="4"/>
        <v>0</v>
      </c>
      <c r="U17" s="58"/>
      <c r="V17" s="140">
        <f t="shared" si="5"/>
        <v>0</v>
      </c>
      <c r="W17" s="58"/>
      <c r="X17" s="103">
        <f t="shared" si="6"/>
        <v>0</v>
      </c>
      <c r="Y17" s="58"/>
      <c r="Z17" s="140">
        <f t="shared" si="7"/>
        <v>0</v>
      </c>
      <c r="AA17" s="58"/>
      <c r="AB17" s="103">
        <f t="shared" si="8"/>
        <v>0</v>
      </c>
      <c r="AC17" s="59">
        <v>0</v>
      </c>
      <c r="AD17" s="102">
        <f t="shared" si="11"/>
        <v>0</v>
      </c>
    </row>
    <row r="18" spans="1:30" ht="13.9">
      <c r="A18" s="55">
        <v>6</v>
      </c>
      <c r="B18" s="21"/>
      <c r="C18" s="21"/>
      <c r="D18" s="21"/>
      <c r="E18" s="56"/>
      <c r="F18" s="57"/>
      <c r="G18" s="58"/>
      <c r="H18" s="103">
        <f>G18*$H$12</f>
        <v>0</v>
      </c>
      <c r="I18" s="58"/>
      <c r="J18" s="140">
        <f t="shared" si="10"/>
        <v>0</v>
      </c>
      <c r="K18" s="58"/>
      <c r="L18" s="103">
        <f t="shared" si="0"/>
        <v>0</v>
      </c>
      <c r="M18" s="58"/>
      <c r="N18" s="140">
        <f t="shared" si="1"/>
        <v>0</v>
      </c>
      <c r="O18" s="58"/>
      <c r="P18" s="103">
        <f t="shared" si="2"/>
        <v>0</v>
      </c>
      <c r="Q18" s="58"/>
      <c r="R18" s="140">
        <f t="shared" si="3"/>
        <v>0</v>
      </c>
      <c r="S18" s="58"/>
      <c r="T18" s="103">
        <f t="shared" si="4"/>
        <v>0</v>
      </c>
      <c r="U18" s="58"/>
      <c r="V18" s="140">
        <f t="shared" si="5"/>
        <v>0</v>
      </c>
      <c r="W18" s="58"/>
      <c r="X18" s="103">
        <f t="shared" si="6"/>
        <v>0</v>
      </c>
      <c r="Y18" s="58"/>
      <c r="Z18" s="140">
        <f t="shared" si="7"/>
        <v>0</v>
      </c>
      <c r="AA18" s="58"/>
      <c r="AB18" s="103">
        <f t="shared" si="8"/>
        <v>0</v>
      </c>
      <c r="AC18" s="59">
        <v>0</v>
      </c>
      <c r="AD18" s="102">
        <f t="shared" si="11"/>
        <v>0</v>
      </c>
    </row>
    <row r="19" spans="1:30" ht="13.9">
      <c r="A19" s="55">
        <v>7</v>
      </c>
      <c r="B19" s="21"/>
      <c r="C19" s="21"/>
      <c r="D19" s="21"/>
      <c r="E19" s="56"/>
      <c r="F19" s="57"/>
      <c r="G19" s="58"/>
      <c r="H19" s="103">
        <f t="shared" si="9"/>
        <v>0</v>
      </c>
      <c r="I19" s="58"/>
      <c r="J19" s="140">
        <f t="shared" si="10"/>
        <v>0</v>
      </c>
      <c r="K19" s="58"/>
      <c r="L19" s="103">
        <f t="shared" si="0"/>
        <v>0</v>
      </c>
      <c r="M19" s="58"/>
      <c r="N19" s="140">
        <f t="shared" si="1"/>
        <v>0</v>
      </c>
      <c r="O19" s="58"/>
      <c r="P19" s="103">
        <f t="shared" si="2"/>
        <v>0</v>
      </c>
      <c r="Q19" s="58"/>
      <c r="R19" s="140">
        <f t="shared" si="3"/>
        <v>0</v>
      </c>
      <c r="S19" s="58"/>
      <c r="T19" s="103">
        <f t="shared" si="4"/>
        <v>0</v>
      </c>
      <c r="U19" s="58"/>
      <c r="V19" s="140">
        <f t="shared" si="5"/>
        <v>0</v>
      </c>
      <c r="W19" s="58"/>
      <c r="X19" s="103">
        <f t="shared" si="6"/>
        <v>0</v>
      </c>
      <c r="Y19" s="58"/>
      <c r="Z19" s="140">
        <f t="shared" si="7"/>
        <v>0</v>
      </c>
      <c r="AA19" s="58"/>
      <c r="AB19" s="103">
        <f t="shared" si="8"/>
        <v>0</v>
      </c>
      <c r="AC19" s="59">
        <v>0</v>
      </c>
      <c r="AD19" s="102">
        <f t="shared" si="11"/>
        <v>0</v>
      </c>
    </row>
    <row r="20" spans="1:30" ht="13.9">
      <c r="A20" s="55">
        <v>8</v>
      </c>
      <c r="B20" s="21"/>
      <c r="C20" s="21"/>
      <c r="D20" s="21"/>
      <c r="E20" s="56"/>
      <c r="F20" s="57"/>
      <c r="G20" s="58"/>
      <c r="H20" s="103">
        <f t="shared" si="9"/>
        <v>0</v>
      </c>
      <c r="I20" s="58"/>
      <c r="J20" s="140">
        <f t="shared" si="10"/>
        <v>0</v>
      </c>
      <c r="K20" s="58"/>
      <c r="L20" s="103">
        <f t="shared" si="0"/>
        <v>0</v>
      </c>
      <c r="M20" s="58"/>
      <c r="N20" s="140">
        <f t="shared" si="1"/>
        <v>0</v>
      </c>
      <c r="O20" s="58"/>
      <c r="P20" s="103">
        <f t="shared" si="2"/>
        <v>0</v>
      </c>
      <c r="Q20" s="58"/>
      <c r="R20" s="140">
        <f t="shared" si="3"/>
        <v>0</v>
      </c>
      <c r="S20" s="58"/>
      <c r="T20" s="103">
        <f t="shared" si="4"/>
        <v>0</v>
      </c>
      <c r="U20" s="58"/>
      <c r="V20" s="140">
        <f t="shared" si="5"/>
        <v>0</v>
      </c>
      <c r="W20" s="58"/>
      <c r="X20" s="103">
        <f t="shared" si="6"/>
        <v>0</v>
      </c>
      <c r="Y20" s="58"/>
      <c r="Z20" s="140">
        <f t="shared" si="7"/>
        <v>0</v>
      </c>
      <c r="AA20" s="58"/>
      <c r="AB20" s="103">
        <f t="shared" si="8"/>
        <v>0</v>
      </c>
      <c r="AC20" s="59">
        <v>0</v>
      </c>
      <c r="AD20" s="102">
        <f t="shared" si="11"/>
        <v>0</v>
      </c>
    </row>
    <row r="21" spans="1:30" ht="13.9">
      <c r="A21" s="55">
        <v>9</v>
      </c>
      <c r="B21" s="21"/>
      <c r="C21" s="21"/>
      <c r="D21" s="21"/>
      <c r="E21" s="56"/>
      <c r="F21" s="57"/>
      <c r="G21" s="58"/>
      <c r="H21" s="103">
        <f t="shared" si="9"/>
        <v>0</v>
      </c>
      <c r="I21" s="58"/>
      <c r="J21" s="140">
        <f t="shared" si="10"/>
        <v>0</v>
      </c>
      <c r="K21" s="58"/>
      <c r="L21" s="103">
        <f t="shared" si="0"/>
        <v>0</v>
      </c>
      <c r="M21" s="58"/>
      <c r="N21" s="140">
        <f t="shared" si="1"/>
        <v>0</v>
      </c>
      <c r="O21" s="58"/>
      <c r="P21" s="103">
        <f t="shared" si="2"/>
        <v>0</v>
      </c>
      <c r="Q21" s="58"/>
      <c r="R21" s="140">
        <f t="shared" si="3"/>
        <v>0</v>
      </c>
      <c r="S21" s="58"/>
      <c r="T21" s="103">
        <f t="shared" si="4"/>
        <v>0</v>
      </c>
      <c r="U21" s="58"/>
      <c r="V21" s="140">
        <f t="shared" si="5"/>
        <v>0</v>
      </c>
      <c r="W21" s="58"/>
      <c r="X21" s="103">
        <f t="shared" si="6"/>
        <v>0</v>
      </c>
      <c r="Y21" s="58"/>
      <c r="Z21" s="140">
        <f t="shared" si="7"/>
        <v>0</v>
      </c>
      <c r="AA21" s="58"/>
      <c r="AB21" s="103">
        <f t="shared" si="8"/>
        <v>0</v>
      </c>
      <c r="AC21" s="59">
        <v>0</v>
      </c>
      <c r="AD21" s="102">
        <f t="shared" si="11"/>
        <v>0</v>
      </c>
    </row>
    <row r="22" spans="1:30" ht="13.9">
      <c r="A22" s="55">
        <v>10</v>
      </c>
      <c r="B22" s="21"/>
      <c r="C22" s="21"/>
      <c r="D22" s="21"/>
      <c r="E22" s="56"/>
      <c r="F22" s="57"/>
      <c r="G22" s="58"/>
      <c r="H22" s="103">
        <f t="shared" si="9"/>
        <v>0</v>
      </c>
      <c r="I22" s="58"/>
      <c r="J22" s="140">
        <f t="shared" si="10"/>
        <v>0</v>
      </c>
      <c r="K22" s="58"/>
      <c r="L22" s="103">
        <f t="shared" si="0"/>
        <v>0</v>
      </c>
      <c r="M22" s="58"/>
      <c r="N22" s="140">
        <f t="shared" si="1"/>
        <v>0</v>
      </c>
      <c r="O22" s="58"/>
      <c r="P22" s="103">
        <f t="shared" si="2"/>
        <v>0</v>
      </c>
      <c r="Q22" s="58"/>
      <c r="R22" s="140">
        <f t="shared" si="3"/>
        <v>0</v>
      </c>
      <c r="S22" s="58"/>
      <c r="T22" s="103">
        <f t="shared" si="4"/>
        <v>0</v>
      </c>
      <c r="U22" s="58"/>
      <c r="V22" s="140">
        <f t="shared" si="5"/>
        <v>0</v>
      </c>
      <c r="W22" s="58"/>
      <c r="X22" s="103">
        <f t="shared" si="6"/>
        <v>0</v>
      </c>
      <c r="Y22" s="58"/>
      <c r="Z22" s="140">
        <f t="shared" si="7"/>
        <v>0</v>
      </c>
      <c r="AA22" s="58"/>
      <c r="AB22" s="103">
        <f t="shared" si="8"/>
        <v>0</v>
      </c>
      <c r="AC22" s="59">
        <v>0</v>
      </c>
      <c r="AD22" s="102">
        <f t="shared" si="11"/>
        <v>0</v>
      </c>
    </row>
    <row r="23" spans="1:30" ht="13.9">
      <c r="A23" s="55">
        <v>11</v>
      </c>
      <c r="B23" s="20"/>
      <c r="C23" s="21"/>
      <c r="D23" s="21"/>
      <c r="E23" s="56"/>
      <c r="F23" s="57"/>
      <c r="G23" s="58"/>
      <c r="H23" s="103">
        <f t="shared" si="9"/>
        <v>0</v>
      </c>
      <c r="I23" s="58"/>
      <c r="J23" s="140">
        <f t="shared" si="10"/>
        <v>0</v>
      </c>
      <c r="K23" s="58"/>
      <c r="L23" s="103">
        <f t="shared" si="0"/>
        <v>0</v>
      </c>
      <c r="M23" s="58"/>
      <c r="N23" s="140">
        <f t="shared" si="1"/>
        <v>0</v>
      </c>
      <c r="O23" s="58"/>
      <c r="P23" s="103">
        <f t="shared" si="2"/>
        <v>0</v>
      </c>
      <c r="Q23" s="58"/>
      <c r="R23" s="140">
        <f t="shared" si="3"/>
        <v>0</v>
      </c>
      <c r="S23" s="58"/>
      <c r="T23" s="103">
        <f t="shared" si="4"/>
        <v>0</v>
      </c>
      <c r="U23" s="58"/>
      <c r="V23" s="140">
        <f t="shared" si="5"/>
        <v>0</v>
      </c>
      <c r="W23" s="58"/>
      <c r="X23" s="103">
        <f t="shared" si="6"/>
        <v>0</v>
      </c>
      <c r="Y23" s="58"/>
      <c r="Z23" s="140">
        <f t="shared" si="7"/>
        <v>0</v>
      </c>
      <c r="AA23" s="58"/>
      <c r="AB23" s="103">
        <f t="shared" si="8"/>
        <v>0</v>
      </c>
      <c r="AC23" s="59">
        <v>0</v>
      </c>
      <c r="AD23" s="102">
        <f t="shared" si="11"/>
        <v>0</v>
      </c>
    </row>
    <row r="24" spans="1:30" ht="13.9">
      <c r="A24" s="55">
        <v>12</v>
      </c>
      <c r="B24" s="20"/>
      <c r="C24" s="21"/>
      <c r="D24" s="21"/>
      <c r="E24" s="56"/>
      <c r="F24" s="57"/>
      <c r="G24" s="58"/>
      <c r="H24" s="103">
        <f t="shared" si="9"/>
        <v>0</v>
      </c>
      <c r="I24" s="58"/>
      <c r="J24" s="140">
        <f t="shared" si="10"/>
        <v>0</v>
      </c>
      <c r="K24" s="58"/>
      <c r="L24" s="103">
        <f t="shared" si="0"/>
        <v>0</v>
      </c>
      <c r="M24" s="58"/>
      <c r="N24" s="140">
        <f t="shared" si="1"/>
        <v>0</v>
      </c>
      <c r="O24" s="58"/>
      <c r="P24" s="103">
        <f t="shared" si="2"/>
        <v>0</v>
      </c>
      <c r="Q24" s="58"/>
      <c r="R24" s="140">
        <f t="shared" si="3"/>
        <v>0</v>
      </c>
      <c r="S24" s="58"/>
      <c r="T24" s="103">
        <f t="shared" si="4"/>
        <v>0</v>
      </c>
      <c r="U24" s="58"/>
      <c r="V24" s="140">
        <f t="shared" si="5"/>
        <v>0</v>
      </c>
      <c r="W24" s="58"/>
      <c r="X24" s="103">
        <f t="shared" si="6"/>
        <v>0</v>
      </c>
      <c r="Y24" s="58"/>
      <c r="Z24" s="140">
        <f t="shared" si="7"/>
        <v>0</v>
      </c>
      <c r="AA24" s="58"/>
      <c r="AB24" s="103">
        <f t="shared" si="8"/>
        <v>0</v>
      </c>
      <c r="AC24" s="59">
        <v>0</v>
      </c>
      <c r="AD24" s="102">
        <f t="shared" si="11"/>
        <v>0</v>
      </c>
    </row>
    <row r="25" spans="1:30" ht="13.9">
      <c r="A25" s="55">
        <v>13</v>
      </c>
      <c r="B25" s="20"/>
      <c r="C25" s="21"/>
      <c r="D25" s="21"/>
      <c r="E25" s="56"/>
      <c r="F25" s="57"/>
      <c r="G25" s="58"/>
      <c r="H25" s="103">
        <f t="shared" si="9"/>
        <v>0</v>
      </c>
      <c r="I25" s="58"/>
      <c r="J25" s="140">
        <f t="shared" si="10"/>
        <v>0</v>
      </c>
      <c r="K25" s="58"/>
      <c r="L25" s="103">
        <f t="shared" si="0"/>
        <v>0</v>
      </c>
      <c r="M25" s="58"/>
      <c r="N25" s="140">
        <f t="shared" si="1"/>
        <v>0</v>
      </c>
      <c r="O25" s="58"/>
      <c r="P25" s="103">
        <f t="shared" si="2"/>
        <v>0</v>
      </c>
      <c r="Q25" s="58"/>
      <c r="R25" s="140">
        <f t="shared" si="3"/>
        <v>0</v>
      </c>
      <c r="S25" s="58"/>
      <c r="T25" s="103">
        <f t="shared" si="4"/>
        <v>0</v>
      </c>
      <c r="U25" s="58"/>
      <c r="V25" s="140">
        <f t="shared" si="5"/>
        <v>0</v>
      </c>
      <c r="W25" s="58"/>
      <c r="X25" s="103">
        <f t="shared" si="6"/>
        <v>0</v>
      </c>
      <c r="Y25" s="58"/>
      <c r="Z25" s="140">
        <f t="shared" si="7"/>
        <v>0</v>
      </c>
      <c r="AA25" s="58"/>
      <c r="AB25" s="103">
        <f t="shared" si="8"/>
        <v>0</v>
      </c>
      <c r="AC25" s="59">
        <v>0</v>
      </c>
      <c r="AD25" s="102">
        <f t="shared" si="11"/>
        <v>0</v>
      </c>
    </row>
    <row r="26" spans="1:30" ht="13.9">
      <c r="A26" s="55">
        <v>14</v>
      </c>
      <c r="B26" s="20"/>
      <c r="C26" s="21"/>
      <c r="D26" s="21"/>
      <c r="E26" s="56"/>
      <c r="F26" s="57"/>
      <c r="G26" s="58"/>
      <c r="H26" s="103">
        <f t="shared" si="9"/>
        <v>0</v>
      </c>
      <c r="I26" s="58"/>
      <c r="J26" s="140">
        <f t="shared" si="10"/>
        <v>0</v>
      </c>
      <c r="K26" s="58"/>
      <c r="L26" s="103">
        <f t="shared" si="0"/>
        <v>0</v>
      </c>
      <c r="M26" s="58"/>
      <c r="N26" s="140">
        <f t="shared" si="1"/>
        <v>0</v>
      </c>
      <c r="O26" s="58"/>
      <c r="P26" s="103">
        <f t="shared" si="2"/>
        <v>0</v>
      </c>
      <c r="Q26" s="58"/>
      <c r="R26" s="140">
        <f t="shared" si="3"/>
        <v>0</v>
      </c>
      <c r="S26" s="58"/>
      <c r="T26" s="103">
        <f t="shared" si="4"/>
        <v>0</v>
      </c>
      <c r="U26" s="58"/>
      <c r="V26" s="140">
        <f t="shared" si="5"/>
        <v>0</v>
      </c>
      <c r="W26" s="58"/>
      <c r="X26" s="103">
        <f t="shared" si="6"/>
        <v>0</v>
      </c>
      <c r="Y26" s="58"/>
      <c r="Z26" s="140">
        <f t="shared" si="7"/>
        <v>0</v>
      </c>
      <c r="AA26" s="58"/>
      <c r="AB26" s="103">
        <f t="shared" si="8"/>
        <v>0</v>
      </c>
      <c r="AC26" s="59">
        <v>0</v>
      </c>
      <c r="AD26" s="102">
        <f t="shared" si="11"/>
        <v>0</v>
      </c>
    </row>
    <row r="27" spans="1:30" ht="13.9">
      <c r="A27" s="55">
        <v>15</v>
      </c>
      <c r="B27" s="20"/>
      <c r="C27" s="21"/>
      <c r="D27" s="21"/>
      <c r="E27" s="56"/>
      <c r="F27" s="57"/>
      <c r="G27" s="58"/>
      <c r="H27" s="103">
        <f t="shared" si="9"/>
        <v>0</v>
      </c>
      <c r="I27" s="58"/>
      <c r="J27" s="140">
        <f t="shared" si="10"/>
        <v>0</v>
      </c>
      <c r="K27" s="58"/>
      <c r="L27" s="103">
        <f t="shared" si="0"/>
        <v>0</v>
      </c>
      <c r="M27" s="58"/>
      <c r="N27" s="140">
        <f t="shared" si="1"/>
        <v>0</v>
      </c>
      <c r="O27" s="58"/>
      <c r="P27" s="103">
        <f t="shared" si="2"/>
        <v>0</v>
      </c>
      <c r="Q27" s="58"/>
      <c r="R27" s="140">
        <f t="shared" si="3"/>
        <v>0</v>
      </c>
      <c r="S27" s="58"/>
      <c r="T27" s="103">
        <f t="shared" si="4"/>
        <v>0</v>
      </c>
      <c r="U27" s="58"/>
      <c r="V27" s="140">
        <f t="shared" si="5"/>
        <v>0</v>
      </c>
      <c r="W27" s="58"/>
      <c r="X27" s="103">
        <f t="shared" si="6"/>
        <v>0</v>
      </c>
      <c r="Y27" s="58"/>
      <c r="Z27" s="140">
        <f t="shared" si="7"/>
        <v>0</v>
      </c>
      <c r="AA27" s="58"/>
      <c r="AB27" s="103">
        <f t="shared" si="8"/>
        <v>0</v>
      </c>
      <c r="AC27" s="59">
        <v>0</v>
      </c>
      <c r="AD27" s="102">
        <f t="shared" si="11"/>
        <v>0</v>
      </c>
    </row>
    <row r="28" spans="1:30" ht="13.9">
      <c r="A28" s="55">
        <v>16</v>
      </c>
      <c r="B28" s="22"/>
      <c r="C28" s="22"/>
      <c r="D28" s="22"/>
      <c r="E28" s="56"/>
      <c r="F28" s="57"/>
      <c r="G28" s="58"/>
      <c r="H28" s="103">
        <f t="shared" si="9"/>
        <v>0</v>
      </c>
      <c r="I28" s="58"/>
      <c r="J28" s="140">
        <f t="shared" si="10"/>
        <v>0</v>
      </c>
      <c r="K28" s="58"/>
      <c r="L28" s="103">
        <f t="shared" si="0"/>
        <v>0</v>
      </c>
      <c r="M28" s="58"/>
      <c r="N28" s="140">
        <f t="shared" si="1"/>
        <v>0</v>
      </c>
      <c r="O28" s="58"/>
      <c r="P28" s="103">
        <f t="shared" si="2"/>
        <v>0</v>
      </c>
      <c r="Q28" s="58"/>
      <c r="R28" s="140">
        <f t="shared" si="3"/>
        <v>0</v>
      </c>
      <c r="S28" s="58"/>
      <c r="T28" s="103">
        <f t="shared" si="4"/>
        <v>0</v>
      </c>
      <c r="U28" s="58"/>
      <c r="V28" s="140">
        <f t="shared" si="5"/>
        <v>0</v>
      </c>
      <c r="W28" s="58"/>
      <c r="X28" s="103">
        <f t="shared" si="6"/>
        <v>0</v>
      </c>
      <c r="Y28" s="58"/>
      <c r="Z28" s="140">
        <f t="shared" si="7"/>
        <v>0</v>
      </c>
      <c r="AA28" s="58"/>
      <c r="AB28" s="103">
        <f t="shared" si="8"/>
        <v>0</v>
      </c>
      <c r="AC28" s="59">
        <v>0</v>
      </c>
      <c r="AD28" s="102">
        <f t="shared" si="11"/>
        <v>0</v>
      </c>
    </row>
    <row r="29" spans="1:30" ht="13.9">
      <c r="A29" s="55">
        <v>17</v>
      </c>
      <c r="B29" s="22"/>
      <c r="C29" s="22"/>
      <c r="D29" s="22"/>
      <c r="E29" s="56"/>
      <c r="F29" s="57"/>
      <c r="G29" s="58"/>
      <c r="H29" s="103">
        <f t="shared" si="9"/>
        <v>0</v>
      </c>
      <c r="I29" s="58"/>
      <c r="J29" s="140">
        <f t="shared" si="10"/>
        <v>0</v>
      </c>
      <c r="K29" s="58"/>
      <c r="L29" s="103">
        <f t="shared" si="0"/>
        <v>0</v>
      </c>
      <c r="M29" s="58"/>
      <c r="N29" s="140">
        <f t="shared" si="1"/>
        <v>0</v>
      </c>
      <c r="O29" s="58"/>
      <c r="P29" s="103">
        <f t="shared" si="2"/>
        <v>0</v>
      </c>
      <c r="Q29" s="58"/>
      <c r="R29" s="140">
        <f t="shared" si="3"/>
        <v>0</v>
      </c>
      <c r="S29" s="58"/>
      <c r="T29" s="103">
        <f t="shared" si="4"/>
        <v>0</v>
      </c>
      <c r="U29" s="58"/>
      <c r="V29" s="140">
        <f t="shared" si="5"/>
        <v>0</v>
      </c>
      <c r="W29" s="58"/>
      <c r="X29" s="103">
        <f t="shared" si="6"/>
        <v>0</v>
      </c>
      <c r="Y29" s="58"/>
      <c r="Z29" s="140">
        <f t="shared" si="7"/>
        <v>0</v>
      </c>
      <c r="AA29" s="58"/>
      <c r="AB29" s="103">
        <f t="shared" si="8"/>
        <v>0</v>
      </c>
      <c r="AC29" s="59">
        <v>0</v>
      </c>
      <c r="AD29" s="102">
        <f t="shared" si="11"/>
        <v>0</v>
      </c>
    </row>
    <row r="30" spans="1:30" ht="13.9">
      <c r="A30" s="55">
        <v>18</v>
      </c>
      <c r="B30" s="22"/>
      <c r="C30" s="22"/>
      <c r="D30" s="22"/>
      <c r="E30" s="56"/>
      <c r="F30" s="57"/>
      <c r="G30" s="58"/>
      <c r="H30" s="103">
        <f t="shared" si="9"/>
        <v>0</v>
      </c>
      <c r="I30" s="58"/>
      <c r="J30" s="140">
        <f t="shared" si="10"/>
        <v>0</v>
      </c>
      <c r="K30" s="58"/>
      <c r="L30" s="103">
        <f t="shared" si="0"/>
        <v>0</v>
      </c>
      <c r="M30" s="58"/>
      <c r="N30" s="140">
        <f t="shared" si="1"/>
        <v>0</v>
      </c>
      <c r="O30" s="58"/>
      <c r="P30" s="103">
        <f t="shared" si="2"/>
        <v>0</v>
      </c>
      <c r="Q30" s="58"/>
      <c r="R30" s="140">
        <f t="shared" si="3"/>
        <v>0</v>
      </c>
      <c r="S30" s="58"/>
      <c r="T30" s="103">
        <f t="shared" si="4"/>
        <v>0</v>
      </c>
      <c r="U30" s="58"/>
      <c r="V30" s="140">
        <f t="shared" si="5"/>
        <v>0</v>
      </c>
      <c r="W30" s="58"/>
      <c r="X30" s="103">
        <f t="shared" si="6"/>
        <v>0</v>
      </c>
      <c r="Y30" s="58"/>
      <c r="Z30" s="140">
        <f t="shared" si="7"/>
        <v>0</v>
      </c>
      <c r="AA30" s="58"/>
      <c r="AB30" s="103">
        <f t="shared" si="8"/>
        <v>0</v>
      </c>
      <c r="AC30" s="59">
        <v>0</v>
      </c>
      <c r="AD30" s="102">
        <f t="shared" si="11"/>
        <v>0</v>
      </c>
    </row>
    <row r="31" spans="1:30" ht="13.9">
      <c r="A31" s="55">
        <v>19</v>
      </c>
      <c r="B31" s="22"/>
      <c r="C31" s="22"/>
      <c r="D31" s="22"/>
      <c r="E31" s="56"/>
      <c r="F31" s="57"/>
      <c r="G31" s="58"/>
      <c r="H31" s="103">
        <f t="shared" si="9"/>
        <v>0</v>
      </c>
      <c r="I31" s="58"/>
      <c r="J31" s="140">
        <f t="shared" si="10"/>
        <v>0</v>
      </c>
      <c r="K31" s="58"/>
      <c r="L31" s="103">
        <f t="shared" si="0"/>
        <v>0</v>
      </c>
      <c r="M31" s="58"/>
      <c r="N31" s="140">
        <f t="shared" si="1"/>
        <v>0</v>
      </c>
      <c r="O31" s="58"/>
      <c r="P31" s="103">
        <f t="shared" si="2"/>
        <v>0</v>
      </c>
      <c r="Q31" s="58"/>
      <c r="R31" s="140">
        <f t="shared" si="3"/>
        <v>0</v>
      </c>
      <c r="S31" s="58"/>
      <c r="T31" s="103">
        <f t="shared" si="4"/>
        <v>0</v>
      </c>
      <c r="U31" s="58"/>
      <c r="V31" s="140">
        <f t="shared" si="5"/>
        <v>0</v>
      </c>
      <c r="W31" s="58"/>
      <c r="X31" s="103">
        <f t="shared" si="6"/>
        <v>0</v>
      </c>
      <c r="Y31" s="58"/>
      <c r="Z31" s="140">
        <f t="shared" si="7"/>
        <v>0</v>
      </c>
      <c r="AA31" s="58"/>
      <c r="AB31" s="103">
        <f t="shared" si="8"/>
        <v>0</v>
      </c>
      <c r="AC31" s="59">
        <v>0</v>
      </c>
      <c r="AD31" s="102">
        <f t="shared" si="11"/>
        <v>0</v>
      </c>
    </row>
    <row r="32" spans="1:30" ht="13.9">
      <c r="A32" s="55">
        <v>20</v>
      </c>
      <c r="B32" s="22"/>
      <c r="C32" s="22"/>
      <c r="D32" s="22"/>
      <c r="E32" s="56"/>
      <c r="F32" s="57"/>
      <c r="G32" s="58"/>
      <c r="H32" s="103">
        <f t="shared" si="9"/>
        <v>0</v>
      </c>
      <c r="I32" s="58"/>
      <c r="J32" s="140">
        <f t="shared" si="10"/>
        <v>0</v>
      </c>
      <c r="K32" s="58"/>
      <c r="L32" s="103">
        <f t="shared" si="0"/>
        <v>0</v>
      </c>
      <c r="M32" s="58"/>
      <c r="N32" s="140">
        <f t="shared" si="1"/>
        <v>0</v>
      </c>
      <c r="O32" s="58"/>
      <c r="P32" s="103">
        <f t="shared" si="2"/>
        <v>0</v>
      </c>
      <c r="Q32" s="58"/>
      <c r="R32" s="140">
        <f t="shared" si="3"/>
        <v>0</v>
      </c>
      <c r="S32" s="58"/>
      <c r="T32" s="103">
        <f t="shared" si="4"/>
        <v>0</v>
      </c>
      <c r="U32" s="58"/>
      <c r="V32" s="140">
        <f t="shared" si="5"/>
        <v>0</v>
      </c>
      <c r="W32" s="58"/>
      <c r="X32" s="103">
        <f t="shared" si="6"/>
        <v>0</v>
      </c>
      <c r="Y32" s="58"/>
      <c r="Z32" s="140">
        <f t="shared" si="7"/>
        <v>0</v>
      </c>
      <c r="AA32" s="58"/>
      <c r="AB32" s="103">
        <f t="shared" si="8"/>
        <v>0</v>
      </c>
      <c r="AC32" s="59">
        <v>0</v>
      </c>
      <c r="AD32" s="102">
        <f t="shared" si="11"/>
        <v>0</v>
      </c>
    </row>
    <row r="33" spans="1:30" ht="13.9">
      <c r="A33" s="55">
        <v>21</v>
      </c>
      <c r="B33" s="22"/>
      <c r="C33" s="22"/>
      <c r="D33" s="22"/>
      <c r="E33" s="56"/>
      <c r="F33" s="57"/>
      <c r="G33" s="58"/>
      <c r="H33" s="103">
        <f t="shared" si="9"/>
        <v>0</v>
      </c>
      <c r="I33" s="58"/>
      <c r="J33" s="140">
        <f t="shared" si="10"/>
        <v>0</v>
      </c>
      <c r="K33" s="58"/>
      <c r="L33" s="103">
        <f t="shared" si="0"/>
        <v>0</v>
      </c>
      <c r="M33" s="58"/>
      <c r="N33" s="140">
        <f t="shared" si="1"/>
        <v>0</v>
      </c>
      <c r="O33" s="58"/>
      <c r="P33" s="103">
        <f t="shared" si="2"/>
        <v>0</v>
      </c>
      <c r="Q33" s="58"/>
      <c r="R33" s="140">
        <f t="shared" si="3"/>
        <v>0</v>
      </c>
      <c r="S33" s="58"/>
      <c r="T33" s="103">
        <f t="shared" si="4"/>
        <v>0</v>
      </c>
      <c r="U33" s="58"/>
      <c r="V33" s="140">
        <f t="shared" si="5"/>
        <v>0</v>
      </c>
      <c r="W33" s="58"/>
      <c r="X33" s="103">
        <f t="shared" si="6"/>
        <v>0</v>
      </c>
      <c r="Y33" s="58"/>
      <c r="Z33" s="140">
        <f t="shared" si="7"/>
        <v>0</v>
      </c>
      <c r="AA33" s="58"/>
      <c r="AB33" s="103">
        <f t="shared" si="8"/>
        <v>0</v>
      </c>
      <c r="AC33" s="59">
        <v>0</v>
      </c>
      <c r="AD33" s="102">
        <f t="shared" si="11"/>
        <v>0</v>
      </c>
    </row>
    <row r="34" spans="1:30" ht="13.9">
      <c r="A34" s="55">
        <v>22</v>
      </c>
      <c r="B34" s="22"/>
      <c r="C34" s="22"/>
      <c r="D34" s="22"/>
      <c r="E34" s="56"/>
      <c r="F34" s="57"/>
      <c r="G34" s="58"/>
      <c r="H34" s="103">
        <f t="shared" si="9"/>
        <v>0</v>
      </c>
      <c r="I34" s="58"/>
      <c r="J34" s="140">
        <f t="shared" si="10"/>
        <v>0</v>
      </c>
      <c r="K34" s="58"/>
      <c r="L34" s="103">
        <f t="shared" si="0"/>
        <v>0</v>
      </c>
      <c r="M34" s="58"/>
      <c r="N34" s="140">
        <f t="shared" si="1"/>
        <v>0</v>
      </c>
      <c r="O34" s="58"/>
      <c r="P34" s="103">
        <f t="shared" si="2"/>
        <v>0</v>
      </c>
      <c r="Q34" s="58"/>
      <c r="R34" s="140">
        <f t="shared" si="3"/>
        <v>0</v>
      </c>
      <c r="S34" s="58"/>
      <c r="T34" s="103">
        <f t="shared" si="4"/>
        <v>0</v>
      </c>
      <c r="U34" s="58"/>
      <c r="V34" s="140">
        <f t="shared" si="5"/>
        <v>0</v>
      </c>
      <c r="W34" s="58"/>
      <c r="X34" s="103">
        <f t="shared" si="6"/>
        <v>0</v>
      </c>
      <c r="Y34" s="58"/>
      <c r="Z34" s="140">
        <f t="shared" si="7"/>
        <v>0</v>
      </c>
      <c r="AA34" s="58"/>
      <c r="AB34" s="103">
        <f t="shared" si="8"/>
        <v>0</v>
      </c>
      <c r="AC34" s="59">
        <v>0</v>
      </c>
      <c r="AD34" s="102">
        <f t="shared" si="11"/>
        <v>0</v>
      </c>
    </row>
    <row r="35" spans="1:30" ht="13.9">
      <c r="A35" s="55">
        <v>23</v>
      </c>
      <c r="B35" s="22"/>
      <c r="C35" s="22"/>
      <c r="D35" s="22"/>
      <c r="E35" s="56"/>
      <c r="F35" s="57"/>
      <c r="G35" s="58"/>
      <c r="H35" s="103">
        <f t="shared" si="9"/>
        <v>0</v>
      </c>
      <c r="I35" s="58"/>
      <c r="J35" s="140">
        <f t="shared" si="10"/>
        <v>0</v>
      </c>
      <c r="K35" s="58"/>
      <c r="L35" s="103">
        <f t="shared" si="0"/>
        <v>0</v>
      </c>
      <c r="M35" s="58"/>
      <c r="N35" s="140">
        <f t="shared" si="1"/>
        <v>0</v>
      </c>
      <c r="O35" s="58"/>
      <c r="P35" s="103">
        <f t="shared" si="2"/>
        <v>0</v>
      </c>
      <c r="Q35" s="58"/>
      <c r="R35" s="140">
        <f t="shared" si="3"/>
        <v>0</v>
      </c>
      <c r="S35" s="58"/>
      <c r="T35" s="103">
        <f t="shared" si="4"/>
        <v>0</v>
      </c>
      <c r="U35" s="58"/>
      <c r="V35" s="140">
        <f t="shared" si="5"/>
        <v>0</v>
      </c>
      <c r="W35" s="58"/>
      <c r="X35" s="103">
        <f t="shared" si="6"/>
        <v>0</v>
      </c>
      <c r="Y35" s="58"/>
      <c r="Z35" s="140">
        <f t="shared" si="7"/>
        <v>0</v>
      </c>
      <c r="AA35" s="58"/>
      <c r="AB35" s="103">
        <f t="shared" si="8"/>
        <v>0</v>
      </c>
      <c r="AC35" s="59">
        <v>0</v>
      </c>
      <c r="AD35" s="102">
        <f t="shared" si="11"/>
        <v>0</v>
      </c>
    </row>
    <row r="36" spans="1:30" ht="13.9">
      <c r="A36" s="55">
        <v>24</v>
      </c>
      <c r="B36" s="22"/>
      <c r="C36" s="22"/>
      <c r="D36" s="22"/>
      <c r="E36" s="56"/>
      <c r="F36" s="57"/>
      <c r="G36" s="58"/>
      <c r="H36" s="103">
        <f t="shared" si="9"/>
        <v>0</v>
      </c>
      <c r="I36" s="58"/>
      <c r="J36" s="140">
        <f t="shared" si="10"/>
        <v>0</v>
      </c>
      <c r="K36" s="58"/>
      <c r="L36" s="103">
        <f t="shared" si="0"/>
        <v>0</v>
      </c>
      <c r="M36" s="58"/>
      <c r="N36" s="140">
        <f t="shared" si="1"/>
        <v>0</v>
      </c>
      <c r="O36" s="58"/>
      <c r="P36" s="103">
        <f t="shared" si="2"/>
        <v>0</v>
      </c>
      <c r="Q36" s="58"/>
      <c r="R36" s="140">
        <f t="shared" si="3"/>
        <v>0</v>
      </c>
      <c r="S36" s="58"/>
      <c r="T36" s="103">
        <f t="shared" si="4"/>
        <v>0</v>
      </c>
      <c r="U36" s="58"/>
      <c r="V36" s="140">
        <f t="shared" si="5"/>
        <v>0</v>
      </c>
      <c r="W36" s="58"/>
      <c r="X36" s="103">
        <f t="shared" si="6"/>
        <v>0</v>
      </c>
      <c r="Y36" s="58"/>
      <c r="Z36" s="140">
        <f t="shared" si="7"/>
        <v>0</v>
      </c>
      <c r="AA36" s="58"/>
      <c r="AB36" s="103">
        <f t="shared" si="8"/>
        <v>0</v>
      </c>
      <c r="AC36" s="59">
        <v>0</v>
      </c>
      <c r="AD36" s="102">
        <f t="shared" si="11"/>
        <v>0</v>
      </c>
    </row>
    <row r="37" spans="1:30" ht="13.9">
      <c r="A37" s="55">
        <v>25</v>
      </c>
      <c r="B37" s="22"/>
      <c r="C37" s="22"/>
      <c r="D37" s="22"/>
      <c r="E37" s="56"/>
      <c r="F37" s="57"/>
      <c r="G37" s="58"/>
      <c r="H37" s="103">
        <f t="shared" si="9"/>
        <v>0</v>
      </c>
      <c r="I37" s="58"/>
      <c r="J37" s="140">
        <f t="shared" si="10"/>
        <v>0</v>
      </c>
      <c r="K37" s="58"/>
      <c r="L37" s="103">
        <f t="shared" si="0"/>
        <v>0</v>
      </c>
      <c r="M37" s="58"/>
      <c r="N37" s="140">
        <f t="shared" si="1"/>
        <v>0</v>
      </c>
      <c r="O37" s="58"/>
      <c r="P37" s="103">
        <f t="shared" si="2"/>
        <v>0</v>
      </c>
      <c r="Q37" s="58"/>
      <c r="R37" s="140">
        <f t="shared" si="3"/>
        <v>0</v>
      </c>
      <c r="S37" s="58"/>
      <c r="T37" s="103">
        <f t="shared" si="4"/>
        <v>0</v>
      </c>
      <c r="U37" s="58"/>
      <c r="V37" s="140">
        <f t="shared" si="5"/>
        <v>0</v>
      </c>
      <c r="W37" s="58"/>
      <c r="X37" s="103">
        <f t="shared" si="6"/>
        <v>0</v>
      </c>
      <c r="Y37" s="58"/>
      <c r="Z37" s="140">
        <f t="shared" si="7"/>
        <v>0</v>
      </c>
      <c r="AA37" s="58"/>
      <c r="AB37" s="103">
        <f t="shared" si="8"/>
        <v>0</v>
      </c>
      <c r="AC37" s="59">
        <v>0</v>
      </c>
      <c r="AD37" s="102">
        <f t="shared" si="11"/>
        <v>0</v>
      </c>
    </row>
    <row r="38" spans="1:30" ht="13.9">
      <c r="A38" s="55">
        <v>26</v>
      </c>
      <c r="B38" s="22"/>
      <c r="C38" s="22"/>
      <c r="D38" s="22"/>
      <c r="E38" s="56"/>
      <c r="F38" s="57"/>
      <c r="G38" s="58"/>
      <c r="H38" s="103">
        <f t="shared" si="9"/>
        <v>0</v>
      </c>
      <c r="I38" s="58"/>
      <c r="J38" s="140">
        <f t="shared" si="10"/>
        <v>0</v>
      </c>
      <c r="K38" s="58"/>
      <c r="L38" s="103">
        <f t="shared" si="0"/>
        <v>0</v>
      </c>
      <c r="M38" s="58"/>
      <c r="N38" s="140">
        <f t="shared" si="1"/>
        <v>0</v>
      </c>
      <c r="O38" s="58"/>
      <c r="P38" s="103">
        <f t="shared" si="2"/>
        <v>0</v>
      </c>
      <c r="Q38" s="58"/>
      <c r="R38" s="140">
        <f t="shared" si="3"/>
        <v>0</v>
      </c>
      <c r="S38" s="58"/>
      <c r="T38" s="103">
        <f t="shared" si="4"/>
        <v>0</v>
      </c>
      <c r="U38" s="58"/>
      <c r="V38" s="140">
        <f t="shared" si="5"/>
        <v>0</v>
      </c>
      <c r="W38" s="58"/>
      <c r="X38" s="103">
        <f t="shared" si="6"/>
        <v>0</v>
      </c>
      <c r="Y38" s="58"/>
      <c r="Z38" s="140">
        <f t="shared" si="7"/>
        <v>0</v>
      </c>
      <c r="AA38" s="58"/>
      <c r="AB38" s="103">
        <f t="shared" si="8"/>
        <v>0</v>
      </c>
      <c r="AC38" s="59">
        <v>0</v>
      </c>
      <c r="AD38" s="102">
        <f t="shared" si="11"/>
        <v>0</v>
      </c>
    </row>
    <row r="39" spans="1:30" ht="13.9">
      <c r="A39" s="55">
        <v>27</v>
      </c>
      <c r="B39" s="22"/>
      <c r="C39" s="22"/>
      <c r="D39" s="22"/>
      <c r="E39" s="56"/>
      <c r="F39" s="57"/>
      <c r="G39" s="58"/>
      <c r="H39" s="103">
        <f t="shared" si="9"/>
        <v>0</v>
      </c>
      <c r="I39" s="58"/>
      <c r="J39" s="140">
        <f t="shared" si="10"/>
        <v>0</v>
      </c>
      <c r="K39" s="58"/>
      <c r="L39" s="103">
        <f t="shared" si="0"/>
        <v>0</v>
      </c>
      <c r="M39" s="58"/>
      <c r="N39" s="140">
        <f t="shared" si="1"/>
        <v>0</v>
      </c>
      <c r="O39" s="58"/>
      <c r="P39" s="103">
        <f t="shared" si="2"/>
        <v>0</v>
      </c>
      <c r="Q39" s="58"/>
      <c r="R39" s="140">
        <f t="shared" si="3"/>
        <v>0</v>
      </c>
      <c r="S39" s="58"/>
      <c r="T39" s="103">
        <f t="shared" si="4"/>
        <v>0</v>
      </c>
      <c r="U39" s="58"/>
      <c r="V39" s="140">
        <f t="shared" si="5"/>
        <v>0</v>
      </c>
      <c r="W39" s="58"/>
      <c r="X39" s="103">
        <f t="shared" si="6"/>
        <v>0</v>
      </c>
      <c r="Y39" s="58"/>
      <c r="Z39" s="140">
        <f t="shared" si="7"/>
        <v>0</v>
      </c>
      <c r="AA39" s="58"/>
      <c r="AB39" s="103">
        <f t="shared" si="8"/>
        <v>0</v>
      </c>
      <c r="AC39" s="59">
        <v>0</v>
      </c>
      <c r="AD39" s="102">
        <f t="shared" si="11"/>
        <v>0</v>
      </c>
    </row>
    <row r="40" spans="1:30" ht="13.9">
      <c r="A40" s="55">
        <v>28</v>
      </c>
      <c r="B40" s="22"/>
      <c r="C40" s="22"/>
      <c r="D40" s="22"/>
      <c r="E40" s="56"/>
      <c r="F40" s="57"/>
      <c r="G40" s="58"/>
      <c r="H40" s="103">
        <f t="shared" si="9"/>
        <v>0</v>
      </c>
      <c r="I40" s="58"/>
      <c r="J40" s="140">
        <f t="shared" si="10"/>
        <v>0</v>
      </c>
      <c r="K40" s="58"/>
      <c r="L40" s="103">
        <f t="shared" si="0"/>
        <v>0</v>
      </c>
      <c r="M40" s="58"/>
      <c r="N40" s="140">
        <f t="shared" si="1"/>
        <v>0</v>
      </c>
      <c r="O40" s="58"/>
      <c r="P40" s="103">
        <f t="shared" si="2"/>
        <v>0</v>
      </c>
      <c r="Q40" s="58"/>
      <c r="R40" s="140">
        <f t="shared" si="3"/>
        <v>0</v>
      </c>
      <c r="S40" s="58"/>
      <c r="T40" s="103">
        <f t="shared" si="4"/>
        <v>0</v>
      </c>
      <c r="U40" s="58"/>
      <c r="V40" s="140">
        <f t="shared" si="5"/>
        <v>0</v>
      </c>
      <c r="W40" s="58"/>
      <c r="X40" s="103">
        <f t="shared" si="6"/>
        <v>0</v>
      </c>
      <c r="Y40" s="58"/>
      <c r="Z40" s="140">
        <f t="shared" si="7"/>
        <v>0</v>
      </c>
      <c r="AA40" s="58"/>
      <c r="AB40" s="103">
        <f t="shared" si="8"/>
        <v>0</v>
      </c>
      <c r="AC40" s="59">
        <v>0</v>
      </c>
      <c r="AD40" s="102">
        <f t="shared" si="11"/>
        <v>0</v>
      </c>
    </row>
    <row r="41" spans="1:30" ht="13.9">
      <c r="A41" s="55">
        <v>29</v>
      </c>
      <c r="B41" s="22"/>
      <c r="C41" s="22"/>
      <c r="D41" s="22"/>
      <c r="E41" s="56"/>
      <c r="F41" s="57"/>
      <c r="G41" s="58"/>
      <c r="H41" s="103">
        <f t="shared" si="9"/>
        <v>0</v>
      </c>
      <c r="I41" s="58"/>
      <c r="J41" s="140">
        <f t="shared" si="10"/>
        <v>0</v>
      </c>
      <c r="K41" s="58"/>
      <c r="L41" s="103">
        <f t="shared" si="0"/>
        <v>0</v>
      </c>
      <c r="M41" s="58"/>
      <c r="N41" s="140">
        <f t="shared" si="1"/>
        <v>0</v>
      </c>
      <c r="O41" s="58"/>
      <c r="P41" s="103">
        <f t="shared" si="2"/>
        <v>0</v>
      </c>
      <c r="Q41" s="58"/>
      <c r="R41" s="140">
        <f t="shared" si="3"/>
        <v>0</v>
      </c>
      <c r="S41" s="58"/>
      <c r="T41" s="103">
        <f t="shared" si="4"/>
        <v>0</v>
      </c>
      <c r="U41" s="58"/>
      <c r="V41" s="140">
        <f t="shared" si="5"/>
        <v>0</v>
      </c>
      <c r="W41" s="58"/>
      <c r="X41" s="103">
        <f t="shared" si="6"/>
        <v>0</v>
      </c>
      <c r="Y41" s="58"/>
      <c r="Z41" s="140">
        <f t="shared" si="7"/>
        <v>0</v>
      </c>
      <c r="AA41" s="58"/>
      <c r="AB41" s="103">
        <f t="shared" si="8"/>
        <v>0</v>
      </c>
      <c r="AC41" s="59">
        <v>0</v>
      </c>
      <c r="AD41" s="102">
        <f t="shared" si="11"/>
        <v>0</v>
      </c>
    </row>
    <row r="42" spans="1:30" ht="13.9">
      <c r="A42" s="55">
        <v>30</v>
      </c>
      <c r="B42" s="22"/>
      <c r="C42" s="22"/>
      <c r="D42" s="22"/>
      <c r="E42" s="56"/>
      <c r="F42" s="57"/>
      <c r="G42" s="58"/>
      <c r="H42" s="103">
        <f t="shared" si="9"/>
        <v>0</v>
      </c>
      <c r="I42" s="58"/>
      <c r="J42" s="140">
        <f t="shared" si="10"/>
        <v>0</v>
      </c>
      <c r="K42" s="58"/>
      <c r="L42" s="103">
        <f t="shared" si="0"/>
        <v>0</v>
      </c>
      <c r="M42" s="58"/>
      <c r="N42" s="140">
        <f t="shared" si="1"/>
        <v>0</v>
      </c>
      <c r="O42" s="58"/>
      <c r="P42" s="103">
        <f t="shared" si="2"/>
        <v>0</v>
      </c>
      <c r="Q42" s="58"/>
      <c r="R42" s="140">
        <f t="shared" si="3"/>
        <v>0</v>
      </c>
      <c r="S42" s="58"/>
      <c r="T42" s="103">
        <f t="shared" si="4"/>
        <v>0</v>
      </c>
      <c r="U42" s="58"/>
      <c r="V42" s="140">
        <f t="shared" si="5"/>
        <v>0</v>
      </c>
      <c r="W42" s="58"/>
      <c r="X42" s="103">
        <f t="shared" si="6"/>
        <v>0</v>
      </c>
      <c r="Y42" s="58"/>
      <c r="Z42" s="140">
        <f t="shared" si="7"/>
        <v>0</v>
      </c>
      <c r="AA42" s="58"/>
      <c r="AB42" s="103">
        <f t="shared" si="8"/>
        <v>0</v>
      </c>
      <c r="AC42" s="59">
        <v>0</v>
      </c>
      <c r="AD42" s="102">
        <f t="shared" si="11"/>
        <v>0</v>
      </c>
    </row>
    <row r="43" spans="1:30" ht="7.15" customHeight="1">
      <c r="A43" s="60"/>
      <c r="B43" s="145"/>
      <c r="C43" s="61"/>
      <c r="D43" s="61"/>
      <c r="E43" s="62"/>
      <c r="F43" s="62"/>
      <c r="G43" s="58"/>
      <c r="H43" s="104"/>
      <c r="I43" s="58"/>
      <c r="J43" s="141"/>
      <c r="K43" s="58"/>
      <c r="L43" s="104"/>
      <c r="M43" s="58"/>
      <c r="N43" s="141"/>
      <c r="O43" s="58"/>
      <c r="P43" s="104"/>
      <c r="Q43" s="58"/>
      <c r="R43" s="141"/>
      <c r="S43" s="58"/>
      <c r="T43" s="104"/>
      <c r="U43" s="58"/>
      <c r="V43" s="141"/>
      <c r="W43" s="58"/>
      <c r="X43" s="104"/>
      <c r="Y43" s="58"/>
      <c r="Z43" s="141"/>
      <c r="AA43" s="58"/>
      <c r="AB43" s="104"/>
      <c r="AC43" s="63"/>
      <c r="AD43" s="64"/>
    </row>
    <row r="44" spans="1:30" s="65" customFormat="1" ht="15" customHeight="1">
      <c r="A44" s="66"/>
      <c r="B44" s="202"/>
      <c r="C44" s="203"/>
      <c r="D44" s="203"/>
      <c r="E44" s="203"/>
      <c r="F44" s="204"/>
      <c r="G44" s="67">
        <f>SUM(G13:G43)</f>
        <v>0</v>
      </c>
      <c r="H44" s="103">
        <f>SUM(H13:H42)</f>
        <v>0</v>
      </c>
      <c r="I44" s="67">
        <f>SUM(I13:I43)</f>
        <v>0</v>
      </c>
      <c r="J44" s="140">
        <f>SUM(J13:J42)</f>
        <v>0</v>
      </c>
      <c r="K44" s="67">
        <f>SUM(K13:K43)</f>
        <v>0</v>
      </c>
      <c r="L44" s="103">
        <f>SUM(L13:L42)</f>
        <v>0</v>
      </c>
      <c r="M44" s="67">
        <f>SUM(M13:M43)</f>
        <v>0</v>
      </c>
      <c r="N44" s="140">
        <f>SUM(N13:N42)</f>
        <v>0</v>
      </c>
      <c r="O44" s="67">
        <f>SUM(O13:O43)</f>
        <v>0</v>
      </c>
      <c r="P44" s="103">
        <f>SUM(P13:P42)</f>
        <v>0</v>
      </c>
      <c r="Q44" s="67">
        <f>SUM(Q13:Q43)</f>
        <v>0</v>
      </c>
      <c r="R44" s="140">
        <f>SUM(R13:R42)</f>
        <v>0</v>
      </c>
      <c r="S44" s="67">
        <f>SUM(S13:S43)</f>
        <v>0</v>
      </c>
      <c r="T44" s="103">
        <f>SUM(T13:T42)</f>
        <v>0</v>
      </c>
      <c r="U44" s="67">
        <f>SUM(U13:U43)</f>
        <v>0</v>
      </c>
      <c r="V44" s="140">
        <f>SUM(V13:V42)</f>
        <v>0</v>
      </c>
      <c r="W44" s="67">
        <f>SUM(W13:W43)</f>
        <v>0</v>
      </c>
      <c r="X44" s="103">
        <f>SUM(X13:X42)</f>
        <v>0</v>
      </c>
      <c r="Y44" s="67">
        <f>SUM(Y13:Y43)</f>
        <v>0</v>
      </c>
      <c r="Z44" s="140">
        <f>SUM(Z13:Z42)</f>
        <v>0</v>
      </c>
      <c r="AA44" s="67">
        <f>SUM(AA13:AA43)</f>
        <v>0</v>
      </c>
      <c r="AB44" s="103">
        <f>SUM(AB13:AB42)</f>
        <v>0</v>
      </c>
      <c r="AC44" s="68">
        <f>SUM(AC13:AC42)</f>
        <v>0</v>
      </c>
      <c r="AD44" s="105">
        <f>SUM(AD13:AD42)</f>
        <v>0</v>
      </c>
    </row>
    <row r="45" spans="1:30" ht="21" customHeight="1">
      <c r="A45" s="69"/>
      <c r="B45" s="70"/>
      <c r="C45" s="70"/>
      <c r="D45" s="70"/>
      <c r="E45" s="71"/>
      <c r="F45" s="71"/>
      <c r="G45" s="72"/>
      <c r="H45" s="73"/>
      <c r="I45" s="72"/>
      <c r="J45" s="73"/>
      <c r="K45" s="73"/>
      <c r="L45" s="73"/>
      <c r="M45" s="73"/>
      <c r="N45" s="73"/>
      <c r="O45" s="73"/>
      <c r="P45" s="73"/>
      <c r="Q45" s="73"/>
      <c r="R45" s="73"/>
      <c r="S45" s="73"/>
      <c r="T45" s="73"/>
      <c r="U45" s="73"/>
      <c r="V45" s="73"/>
      <c r="W45" s="73"/>
      <c r="X45" s="73"/>
      <c r="Y45" s="205" t="s">
        <v>56</v>
      </c>
      <c r="Z45" s="205"/>
      <c r="AA45" s="205"/>
      <c r="AB45" s="205"/>
      <c r="AC45" s="205"/>
      <c r="AD45" s="105">
        <f>AD44</f>
        <v>0</v>
      </c>
    </row>
    <row r="46" spans="1:30" ht="21" customHeight="1">
      <c r="A46" s="69"/>
      <c r="B46" s="70"/>
      <c r="C46" s="70"/>
      <c r="D46" s="70"/>
      <c r="E46" s="71"/>
      <c r="F46" s="71"/>
      <c r="G46" s="72"/>
      <c r="H46" s="73"/>
      <c r="I46" s="72"/>
      <c r="J46" s="73"/>
      <c r="K46" s="73"/>
      <c r="L46" s="73"/>
      <c r="M46" s="73"/>
      <c r="N46" s="73"/>
      <c r="O46" s="73"/>
      <c r="P46" s="73"/>
      <c r="Q46" s="73"/>
      <c r="R46" s="73"/>
      <c r="S46" s="73"/>
      <c r="T46" s="73"/>
      <c r="U46" s="73"/>
      <c r="V46" s="73"/>
      <c r="W46" s="73"/>
      <c r="X46" s="73"/>
      <c r="Y46" s="205" t="s">
        <v>57</v>
      </c>
      <c r="Z46" s="205"/>
      <c r="AA46" s="205"/>
      <c r="AB46" s="205"/>
      <c r="AC46" s="205"/>
      <c r="AD46" s="105">
        <f>O53</f>
        <v>0</v>
      </c>
    </row>
    <row r="47" spans="1:30" ht="18.399999999999999" customHeight="1">
      <c r="A47" s="69"/>
      <c r="B47" s="70"/>
      <c r="C47" s="70"/>
      <c r="D47" s="70"/>
      <c r="E47" s="71"/>
      <c r="F47" s="71"/>
      <c r="G47" s="72"/>
      <c r="H47" s="73"/>
      <c r="I47" s="72"/>
      <c r="J47" s="73"/>
      <c r="K47" s="73"/>
      <c r="L47" s="73"/>
      <c r="M47" s="73"/>
      <c r="N47" s="73"/>
      <c r="O47" s="73"/>
      <c r="P47" s="73"/>
      <c r="Q47" s="73"/>
      <c r="R47" s="73"/>
      <c r="S47" s="73"/>
      <c r="T47" s="73"/>
      <c r="U47" s="73"/>
      <c r="V47" s="73"/>
      <c r="W47" s="73"/>
      <c r="X47" s="73"/>
      <c r="Y47" s="183" t="s">
        <v>58</v>
      </c>
      <c r="Z47" s="183"/>
      <c r="AA47" s="183"/>
      <c r="AB47" s="183"/>
      <c r="AC47" s="183"/>
      <c r="AD47" s="105">
        <f>SUM(AD45:AD46)</f>
        <v>0</v>
      </c>
    </row>
    <row r="48" spans="1:30" s="33" customFormat="1" ht="15" customHeight="1" thickBo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row>
    <row r="49" spans="1:37" s="33" customFormat="1" ht="30.4" customHeight="1" thickBot="1">
      <c r="P49" s="47"/>
      <c r="Q49" s="47"/>
      <c r="R49" s="184" t="s">
        <v>74</v>
      </c>
      <c r="S49" s="185"/>
      <c r="T49" s="185"/>
      <c r="U49" s="185"/>
      <c r="V49" s="185"/>
      <c r="W49" s="185"/>
      <c r="X49" s="185"/>
      <c r="Y49" s="186"/>
      <c r="AA49" s="184" t="s">
        <v>119</v>
      </c>
      <c r="AB49" s="185"/>
      <c r="AC49" s="185"/>
      <c r="AD49" s="186"/>
      <c r="AE49" s="47"/>
    </row>
    <row r="50" spans="1:37" ht="39.4" customHeight="1" thickBot="1">
      <c r="A50" s="33"/>
      <c r="B50" s="106" t="s">
        <v>22</v>
      </c>
      <c r="C50" s="107"/>
      <c r="D50" s="107"/>
      <c r="E50" s="107"/>
      <c r="F50" s="107"/>
      <c r="G50" s="107"/>
      <c r="H50" s="107"/>
      <c r="I50" s="108"/>
      <c r="J50" s="24"/>
      <c r="K50" s="187" t="s">
        <v>25</v>
      </c>
      <c r="L50" s="187"/>
      <c r="M50" s="187"/>
      <c r="N50" s="187"/>
      <c r="O50" s="187"/>
      <c r="P50" s="187"/>
      <c r="Q50" s="74"/>
      <c r="R50" s="128" t="s">
        <v>20</v>
      </c>
      <c r="S50" s="188" t="s">
        <v>17</v>
      </c>
      <c r="T50" s="189"/>
      <c r="U50" s="129" t="s">
        <v>18</v>
      </c>
      <c r="V50" s="188" t="s">
        <v>126</v>
      </c>
      <c r="W50" s="190"/>
      <c r="X50" s="191" t="s">
        <v>19</v>
      </c>
      <c r="Y50" s="189"/>
      <c r="AA50" s="128" t="s">
        <v>17</v>
      </c>
      <c r="AB50" s="128" t="s">
        <v>18</v>
      </c>
      <c r="AC50" s="128" t="s">
        <v>126</v>
      </c>
      <c r="AD50" s="131" t="s">
        <v>19</v>
      </c>
      <c r="AF50" s="33"/>
      <c r="AG50" s="33"/>
      <c r="AH50" s="33"/>
    </row>
    <row r="51" spans="1:37" ht="35.1" customHeight="1" thickBot="1">
      <c r="A51" s="69"/>
      <c r="B51" s="109"/>
      <c r="C51" s="110"/>
      <c r="D51" s="110"/>
      <c r="E51" s="110"/>
      <c r="F51" s="110"/>
      <c r="G51" s="110"/>
      <c r="H51" s="110"/>
      <c r="I51" s="111"/>
      <c r="J51" s="24"/>
      <c r="K51" s="196" t="s">
        <v>23</v>
      </c>
      <c r="L51" s="197"/>
      <c r="M51" s="126" t="s">
        <v>69</v>
      </c>
      <c r="N51" s="126" t="s">
        <v>43</v>
      </c>
      <c r="O51" s="177" t="s">
        <v>19</v>
      </c>
      <c r="P51" s="178"/>
      <c r="Q51" s="25"/>
      <c r="R51" s="75">
        <v>1</v>
      </c>
      <c r="S51" s="171">
        <f>SUMIFS(AD13:AD42, E13:E42, "1", F13:F42, "CalWORKs")</f>
        <v>0</v>
      </c>
      <c r="T51" s="172"/>
      <c r="U51" s="18">
        <f>SUMIFS(AD13:AD42, E13:E42, "1", F13:F42, "GR")</f>
        <v>0</v>
      </c>
      <c r="V51" s="173">
        <f>SUMIFS(AD13:AD42, E13:E42, "1", F13:F42, "START")</f>
        <v>0</v>
      </c>
      <c r="W51" s="174"/>
      <c r="X51" s="175">
        <f>SUM(S51:W51)</f>
        <v>0</v>
      </c>
      <c r="Y51" s="176"/>
      <c r="AA51" s="76">
        <f>COUNTIFS($D$13:$D$42, "&lt;&gt;", $E$13:$E$42, "1", $F$13:$F$42, "CalWORKs")</f>
        <v>0</v>
      </c>
      <c r="AB51" s="76">
        <f>COUNTIFS($D$13:$D$42, "&lt;&gt;", $E$13:$E$42, "1", $F$13:$F$42, "GR")</f>
        <v>0</v>
      </c>
      <c r="AC51" s="77">
        <f>COUNTIFS($D$13:$D$42, "&lt;&gt;", $E$13:$E$42, "1", $F$13:$F$42, "START")</f>
        <v>0</v>
      </c>
      <c r="AD51" s="78">
        <f>SUM(AA51:AC51)</f>
        <v>0</v>
      </c>
      <c r="AG51" s="33"/>
      <c r="AH51" s="33"/>
      <c r="AI51" s="33"/>
      <c r="AJ51" s="33"/>
      <c r="AK51" s="33"/>
    </row>
    <row r="52" spans="1:37" ht="35.1" customHeight="1" thickBot="1">
      <c r="A52" s="69"/>
      <c r="B52" s="112"/>
      <c r="C52" s="113" t="s">
        <v>4</v>
      </c>
      <c r="D52" s="113"/>
      <c r="E52" s="113"/>
      <c r="F52" s="113"/>
      <c r="G52" s="114"/>
      <c r="H52" s="114" t="s">
        <v>1</v>
      </c>
      <c r="I52" s="115"/>
      <c r="J52" s="79"/>
      <c r="K52" s="192" t="s">
        <v>24</v>
      </c>
      <c r="L52" s="193"/>
      <c r="M52" s="80">
        <v>0</v>
      </c>
      <c r="N52" s="81">
        <v>54.56</v>
      </c>
      <c r="O52" s="194">
        <f>M52*N52</f>
        <v>0</v>
      </c>
      <c r="P52" s="195"/>
      <c r="Q52" s="26"/>
      <c r="R52" s="75">
        <v>2</v>
      </c>
      <c r="S52" s="171">
        <f>SUMIFS(AD13:AD42, E13:E42, "2", F13:F42, "CalWORKs")</f>
        <v>0</v>
      </c>
      <c r="T52" s="172"/>
      <c r="U52" s="18">
        <f>SUMIFS(AD13:AD42, E13:E42, "2", F13:F42, "GR")</f>
        <v>0</v>
      </c>
      <c r="V52" s="173">
        <f>SUMIFS(AD13:AD42, E13:E42, "2", F13:F42, "START")</f>
        <v>0</v>
      </c>
      <c r="W52" s="174"/>
      <c r="X52" s="175">
        <f>SUM(S52:W52)</f>
        <v>0</v>
      </c>
      <c r="Y52" s="176"/>
      <c r="AA52" s="76">
        <f>COUNTIFS($D$13:$D$42, "&lt;&gt;", $E$13:$E$42, "2", $F$13:$F$42, "CalWORKs")</f>
        <v>0</v>
      </c>
      <c r="AB52" s="76">
        <f>COUNTIFS($D$13:$D$42, "&lt;&gt;", $E$13:$E$42, "2", $F$13:$F$42, "GR")</f>
        <v>0</v>
      </c>
      <c r="AC52" s="77">
        <f>COUNTIFS($D$13:$D$42, "&lt;&gt;", $E$13:$E$42, "2", $F$13:$F$42, "START")</f>
        <v>0</v>
      </c>
      <c r="AD52" s="78">
        <f t="shared" ref="AD52:AD55" si="12">SUM(AA52:AC52)</f>
        <v>0</v>
      </c>
      <c r="AH52" s="33"/>
      <c r="AI52" s="33"/>
      <c r="AJ52" s="33"/>
      <c r="AK52" s="33"/>
    </row>
    <row r="53" spans="1:37" ht="35.1" customHeight="1" thickTop="1" thickBot="1">
      <c r="A53" s="69"/>
      <c r="B53" s="116"/>
      <c r="C53" s="117"/>
      <c r="D53" s="117"/>
      <c r="E53" s="118"/>
      <c r="F53" s="119"/>
      <c r="G53" s="120"/>
      <c r="H53" s="119"/>
      <c r="I53" s="121"/>
      <c r="J53" s="79"/>
      <c r="K53" s="179" t="s">
        <v>19</v>
      </c>
      <c r="L53" s="180"/>
      <c r="M53" s="127">
        <f>SUM(M52:M52)</f>
        <v>0</v>
      </c>
      <c r="N53" s="127"/>
      <c r="O53" s="181">
        <f>SUM(O52:O52)</f>
        <v>0</v>
      </c>
      <c r="P53" s="182"/>
      <c r="Q53" s="26"/>
      <c r="R53" s="75">
        <v>3</v>
      </c>
      <c r="S53" s="171">
        <f>SUMIFS(AD13:AD42, E13:E42, "3", F13:F42, "CalWORKs")</f>
        <v>0</v>
      </c>
      <c r="T53" s="172"/>
      <c r="U53" s="18">
        <f>SUMIFS(AD13:AD42, E13:E42, "3", F13:F42, "GR")</f>
        <v>0</v>
      </c>
      <c r="V53" s="173">
        <f>SUMIFS(AD13:AD42, E13:E42, "3", F13:F42, "START")</f>
        <v>0</v>
      </c>
      <c r="W53" s="174"/>
      <c r="X53" s="175">
        <f>SUM(S53:W53)</f>
        <v>0</v>
      </c>
      <c r="Y53" s="176"/>
      <c r="AA53" s="76">
        <f>COUNTIFS($D$13:$D$42, "&lt;&gt;", $E$13:$E$42, "3", $F$13:$F$42, "CalWORKs")</f>
        <v>0</v>
      </c>
      <c r="AB53" s="76">
        <f>COUNTIFS($D$13:$D$42, "&lt;&gt;", $E$13:$E$42, "3", $F$13:$F$42, "GR")</f>
        <v>0</v>
      </c>
      <c r="AC53" s="77">
        <f>COUNTIFS($D$13:$D$42, "&lt;&gt;", $E$13:$E$42, "3", $F$13:$F$42, "START")</f>
        <v>0</v>
      </c>
      <c r="AD53" s="78">
        <f t="shared" si="12"/>
        <v>0</v>
      </c>
      <c r="AH53" s="33"/>
      <c r="AI53" s="33"/>
      <c r="AJ53" s="33"/>
      <c r="AK53" s="33"/>
    </row>
    <row r="54" spans="1:37" ht="35.1" customHeight="1" thickBot="1">
      <c r="A54" s="69"/>
      <c r="B54" s="122"/>
      <c r="C54" s="123" t="s">
        <v>42</v>
      </c>
      <c r="D54" s="123"/>
      <c r="E54" s="123"/>
      <c r="F54" s="123"/>
      <c r="G54" s="123"/>
      <c r="H54" s="124" t="s">
        <v>1</v>
      </c>
      <c r="I54" s="125"/>
      <c r="J54" s="79"/>
      <c r="R54" s="75">
        <v>4</v>
      </c>
      <c r="S54" s="171">
        <f>SUMIFS(AD13:AD42, E13:E42, "4", F13:F42, "CalWORKs")</f>
        <v>0</v>
      </c>
      <c r="T54" s="172"/>
      <c r="U54" s="18">
        <f>SUMIFS(AD13:AD42, E13:E42, "4", F13:F42, "GR")</f>
        <v>0</v>
      </c>
      <c r="V54" s="173">
        <f>SUMIFS(AD13:AD42, E13:E42, "4", F13:F42, "START")</f>
        <v>0</v>
      </c>
      <c r="W54" s="174"/>
      <c r="X54" s="175">
        <f>SUM(S54:W54)</f>
        <v>0</v>
      </c>
      <c r="Y54" s="176"/>
      <c r="AA54" s="76">
        <f>COUNTIFS($D$13:$D$42, "&lt;&gt;", $E$13:$E$42, "4", $F$13:$F$42, "CalWORKs")</f>
        <v>0</v>
      </c>
      <c r="AB54" s="76">
        <f>COUNTIFS($D$13:$D$42, "&lt;&gt;", $E$13:$E$42, "4", $F$13:$F$42, "GR")</f>
        <v>0</v>
      </c>
      <c r="AC54" s="77">
        <f>COUNTIFS($D$13:$D$42, "&lt;&gt;", $E$13:$E$42, "4", $F$13:$F$42, "START")</f>
        <v>0</v>
      </c>
      <c r="AD54" s="78">
        <f t="shared" si="12"/>
        <v>0</v>
      </c>
      <c r="AH54" s="33"/>
      <c r="AI54" s="33"/>
      <c r="AJ54" s="33"/>
      <c r="AK54" s="33"/>
    </row>
    <row r="55" spans="1:37" ht="35.1" customHeight="1" thickBot="1">
      <c r="A55" s="69"/>
      <c r="B55" s="82"/>
      <c r="C55" s="82"/>
      <c r="D55" s="82"/>
      <c r="R55" s="83">
        <v>5</v>
      </c>
      <c r="S55" s="165">
        <f>SUMIFS(AD13:AD42, E13:E42, "5", F13:F42, "CalWORKs")</f>
        <v>0</v>
      </c>
      <c r="T55" s="166"/>
      <c r="U55" s="19">
        <f>SUMIFS(AD13:AD42, E13:E42, "5", F13:F42, "GR")</f>
        <v>0</v>
      </c>
      <c r="V55" s="167">
        <f>SUMIFS(AD13:AD42, E13:E42, "5", F13:F42, "START")</f>
        <v>0</v>
      </c>
      <c r="W55" s="168"/>
      <c r="X55" s="169">
        <f>SUM(S55:W55)</f>
        <v>0</v>
      </c>
      <c r="Y55" s="170"/>
      <c r="AA55" s="84">
        <f>COUNTIFS($D$13:$D$42, "&lt;&gt;", $E$13:$E$42, "5", $F$13:$F$42, "CalWORKs")</f>
        <v>0</v>
      </c>
      <c r="AB55" s="84">
        <f>COUNTIFS($D$13:$D$42, "&lt;&gt;", $E$13:$E$42, "5", $F$13:$F$42, "GR")</f>
        <v>0</v>
      </c>
      <c r="AC55" s="85">
        <f>COUNTIFS($D$13:$D$42, "&lt;&gt;", $E$13:$E$42, "5", $F$13:$F$42, "START")</f>
        <v>0</v>
      </c>
      <c r="AD55" s="86">
        <f t="shared" si="12"/>
        <v>0</v>
      </c>
      <c r="AH55" s="33"/>
      <c r="AI55" s="33"/>
      <c r="AJ55" s="33"/>
      <c r="AK55" s="33"/>
    </row>
    <row r="56" spans="1:37" ht="35.1" customHeight="1" thickTop="1" thickBot="1">
      <c r="A56" s="87"/>
      <c r="B56" s="82"/>
      <c r="C56" s="82"/>
      <c r="D56" s="82"/>
      <c r="S56" s="159">
        <f>SUM(S51:T55)</f>
        <v>0</v>
      </c>
      <c r="T56" s="160"/>
      <c r="U56" s="130">
        <f>SUM(U51:U55)</f>
        <v>0</v>
      </c>
      <c r="V56" s="159">
        <f>SUM(V51:W55)</f>
        <v>0</v>
      </c>
      <c r="W56" s="161"/>
      <c r="X56" s="162">
        <f>SUM(X51:Y55)</f>
        <v>0</v>
      </c>
      <c r="Y56" s="163"/>
      <c r="AA56" s="132">
        <f>SUM(AA51:AA55)</f>
        <v>0</v>
      </c>
      <c r="AB56" s="132">
        <f>SUM(AB51:AB55)</f>
        <v>0</v>
      </c>
      <c r="AC56" s="133">
        <f>SUM(AC51:AC55)</f>
        <v>0</v>
      </c>
      <c r="AD56" s="134">
        <f>SUM(AD51:AD55)</f>
        <v>0</v>
      </c>
      <c r="AH56" s="33"/>
      <c r="AI56" s="33"/>
      <c r="AJ56" s="33"/>
      <c r="AK56" s="33"/>
    </row>
    <row r="57" spans="1:37" ht="48" customHeight="1" thickBot="1">
      <c r="A57" s="87"/>
      <c r="B57" s="82"/>
      <c r="C57" s="82"/>
      <c r="D57" s="82"/>
      <c r="R57" s="27" t="s">
        <v>124</v>
      </c>
      <c r="S57" s="88"/>
      <c r="T57" s="88"/>
      <c r="U57" s="88"/>
      <c r="V57" s="88"/>
      <c r="W57" s="88"/>
      <c r="X57" s="32"/>
      <c r="Y57" s="32"/>
      <c r="AA57" s="164" t="s">
        <v>127</v>
      </c>
      <c r="AB57" s="164"/>
      <c r="AC57" s="164"/>
      <c r="AD57" s="164"/>
      <c r="AH57" s="33"/>
      <c r="AI57" s="33"/>
      <c r="AJ57" s="33"/>
      <c r="AK57" s="33"/>
    </row>
    <row r="58" spans="1:37" ht="15" hidden="1" customHeight="1" thickBot="1">
      <c r="B58" s="157"/>
      <c r="C58" s="157"/>
      <c r="D58" s="91"/>
      <c r="AC58" s="33"/>
      <c r="AD58" s="33"/>
      <c r="AE58" s="33"/>
      <c r="AF58" s="33"/>
      <c r="AG58" s="33"/>
      <c r="AH58" s="33"/>
      <c r="AI58" s="33"/>
      <c r="AJ58" s="33"/>
      <c r="AK58" s="33"/>
    </row>
    <row r="59" spans="1:37" ht="62.65" customHeight="1" thickBot="1">
      <c r="E59" s="158" t="s">
        <v>94</v>
      </c>
      <c r="F59" s="158"/>
      <c r="G59" s="154" t="s">
        <v>95</v>
      </c>
      <c r="H59" s="154"/>
      <c r="I59" s="154" t="s">
        <v>96</v>
      </c>
      <c r="J59" s="154"/>
      <c r="K59" s="154" t="s">
        <v>97</v>
      </c>
      <c r="L59" s="154"/>
      <c r="M59" s="154" t="s">
        <v>98</v>
      </c>
      <c r="N59" s="154"/>
      <c r="O59" s="154" t="s">
        <v>99</v>
      </c>
      <c r="P59" s="154"/>
      <c r="Q59" s="154" t="s">
        <v>100</v>
      </c>
      <c r="R59" s="154"/>
      <c r="S59" s="154" t="s">
        <v>101</v>
      </c>
      <c r="T59" s="154"/>
      <c r="U59" s="154" t="s">
        <v>102</v>
      </c>
      <c r="V59" s="154"/>
      <c r="W59" s="154" t="s">
        <v>103</v>
      </c>
      <c r="X59" s="154"/>
      <c r="Y59" s="154" t="s">
        <v>104</v>
      </c>
      <c r="Z59" s="154"/>
      <c r="AA59" s="154" t="s">
        <v>105</v>
      </c>
      <c r="AB59" s="154"/>
      <c r="AC59" s="156"/>
      <c r="AD59" s="155"/>
      <c r="AE59" s="155"/>
      <c r="AF59" s="155"/>
      <c r="AG59" s="155"/>
      <c r="AH59" s="155"/>
    </row>
    <row r="60" spans="1:37" ht="30" customHeight="1" thickBot="1">
      <c r="E60" s="153" t="s">
        <v>120</v>
      </c>
      <c r="F60" s="153"/>
      <c r="G60" s="150">
        <f>COUNTIFS($D$13:$D$42, "&lt;&gt;", $G$13:$G$42, "&lt;&gt;")</f>
        <v>0</v>
      </c>
      <c r="H60" s="150"/>
      <c r="I60" s="150">
        <f>COUNTIFS($D$13:$D$42, "&lt;&gt;", $I$13:$I$42, "&lt;&gt;")</f>
        <v>0</v>
      </c>
      <c r="J60" s="150"/>
      <c r="K60" s="150">
        <f>COUNTIFS($D$13:$D$42, "&lt;&gt;", $K$13:$K$42, "&lt;&gt;")</f>
        <v>0</v>
      </c>
      <c r="L60" s="150"/>
      <c r="M60" s="150">
        <f>COUNTIFS($D$13:$D$42, "&lt;&gt;", $M$13:$M$42, "&lt;&gt;")</f>
        <v>0</v>
      </c>
      <c r="N60" s="150"/>
      <c r="O60" s="150">
        <f>COUNTIFS($D$13:$D$42, "&lt;&gt;", $O$13:$O$42, "&lt;&gt;")</f>
        <v>0</v>
      </c>
      <c r="P60" s="150"/>
      <c r="Q60" s="150">
        <f>COUNTIFS($D$13:$D$42, "&lt;&gt;", $Q$13:$Q$42, "&lt;&gt;")</f>
        <v>0</v>
      </c>
      <c r="R60" s="150"/>
      <c r="S60" s="150">
        <f>COUNTIFS($D$13:$D$42, "&lt;&gt;", $S$13:$S$42, "&lt;&gt;")</f>
        <v>0</v>
      </c>
      <c r="T60" s="150"/>
      <c r="U60" s="150">
        <f>COUNTIFS($D$13:$D$42, "&lt;&gt;", $U$13:$U$42, "&lt;&gt;")</f>
        <v>0</v>
      </c>
      <c r="V60" s="150"/>
      <c r="W60" s="150">
        <f>COUNTIFS($D$13:$D$42, "&lt;&gt;", $W$13:$W$42, "&lt;&gt;")</f>
        <v>0</v>
      </c>
      <c r="X60" s="150"/>
      <c r="Y60" s="150">
        <f>COUNTIFS($D$13:$D$42, "&lt;&gt;", $Y$13:$Y$42, "&lt;&gt;")</f>
        <v>0</v>
      </c>
      <c r="Z60" s="150"/>
      <c r="AA60" s="150">
        <f>COUNTIFS($D$13:$D$42, "&lt;&gt;", $AA$13:$AA$42, "&lt;&gt;")</f>
        <v>0</v>
      </c>
      <c r="AB60" s="150"/>
      <c r="AC60" s="151"/>
      <c r="AD60" s="152"/>
      <c r="AE60" s="152"/>
      <c r="AF60" s="152"/>
      <c r="AG60" s="152"/>
      <c r="AH60" s="152"/>
    </row>
    <row r="61" spans="1:37" ht="30" customHeight="1"/>
    <row r="62" spans="1:37" ht="30" customHeight="1"/>
    <row r="63" spans="1:37" ht="30" customHeight="1"/>
    <row r="64" spans="1:37" ht="30" customHeight="1"/>
    <row r="65" spans="2:37" s="89" customFormat="1" ht="30" customHeight="1">
      <c r="B65" s="49"/>
      <c r="C65" s="49"/>
      <c r="D65" s="49"/>
      <c r="E65" s="52"/>
      <c r="F65" s="52"/>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row>
    <row r="66" spans="2:37" s="89" customFormat="1" ht="30" customHeight="1">
      <c r="B66" s="49"/>
      <c r="C66" s="49"/>
      <c r="D66" s="49"/>
      <c r="E66" s="52"/>
      <c r="F66" s="52"/>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row>
    <row r="67" spans="2:37" s="89" customFormat="1" ht="30" customHeight="1">
      <c r="B67" s="49"/>
      <c r="C67" s="49"/>
      <c r="D67" s="49"/>
      <c r="E67" s="52"/>
      <c r="F67" s="52"/>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row>
    <row r="68" spans="2:37" s="89" customFormat="1" ht="92.65" customHeight="1">
      <c r="B68" s="49"/>
      <c r="C68" s="49"/>
      <c r="D68" s="49"/>
      <c r="E68" s="52"/>
      <c r="F68" s="52"/>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row>
  </sheetData>
  <sheetProtection algorithmName="SHA-512" hashValue="JxwNIU2Fe5xh8WGge/TI8+t6QNypav2MPCGULHPZPO6Xcj6H0icHaC0DqQLOMRCf27gSREU+8IU3hEgXmhbq3g==" saltValue="m/CKgoULUQbii/AT8jDZ0g==" spinCount="100000" sheet="1" formatColumns="0" formatRows="0" insertColumns="0" selectLockedCells="1"/>
  <mergeCells count="99">
    <mergeCell ref="AB6:AD6"/>
    <mergeCell ref="L6:N6"/>
    <mergeCell ref="O6:R6"/>
    <mergeCell ref="D6:H6"/>
    <mergeCell ref="A1:AD1"/>
    <mergeCell ref="A2:AD2"/>
    <mergeCell ref="A3:AD3"/>
    <mergeCell ref="A4:AD4"/>
    <mergeCell ref="D5:H5"/>
    <mergeCell ref="AB7:AD7"/>
    <mergeCell ref="AB8:AD8"/>
    <mergeCell ref="L7:N7"/>
    <mergeCell ref="K8:N8"/>
    <mergeCell ref="O7:R7"/>
    <mergeCell ref="O8:R8"/>
    <mergeCell ref="D7:H7"/>
    <mergeCell ref="D8:H8"/>
    <mergeCell ref="Y45:AC45"/>
    <mergeCell ref="AB9:AC9"/>
    <mergeCell ref="G11:H11"/>
    <mergeCell ref="I11:J11"/>
    <mergeCell ref="K11:L11"/>
    <mergeCell ref="M11:N11"/>
    <mergeCell ref="O11:P11"/>
    <mergeCell ref="Q11:R11"/>
    <mergeCell ref="S11:T11"/>
    <mergeCell ref="U11:V11"/>
    <mergeCell ref="O9:R9"/>
    <mergeCell ref="K9:N9"/>
    <mergeCell ref="D9:H9"/>
    <mergeCell ref="W11:X11"/>
    <mergeCell ref="Y11:Z11"/>
    <mergeCell ref="AA11:AB11"/>
    <mergeCell ref="B12:C12"/>
    <mergeCell ref="B44:F44"/>
    <mergeCell ref="Y46:AC46"/>
    <mergeCell ref="K53:L53"/>
    <mergeCell ref="O53:P53"/>
    <mergeCell ref="S53:T53"/>
    <mergeCell ref="Y47:AC47"/>
    <mergeCell ref="R49:Y49"/>
    <mergeCell ref="AA49:AD49"/>
    <mergeCell ref="K50:P50"/>
    <mergeCell ref="S50:T50"/>
    <mergeCell ref="V50:W50"/>
    <mergeCell ref="X50:Y50"/>
    <mergeCell ref="K52:L52"/>
    <mergeCell ref="O52:P52"/>
    <mergeCell ref="S52:T52"/>
    <mergeCell ref="V52:W52"/>
    <mergeCell ref="X52:Y52"/>
    <mergeCell ref="K51:L51"/>
    <mergeCell ref="O51:P51"/>
    <mergeCell ref="S51:T51"/>
    <mergeCell ref="V51:W51"/>
    <mergeCell ref="X51:Y51"/>
    <mergeCell ref="V53:W53"/>
    <mergeCell ref="X53:Y53"/>
    <mergeCell ref="S55:T55"/>
    <mergeCell ref="V55:W55"/>
    <mergeCell ref="X55:Y55"/>
    <mergeCell ref="S54:T54"/>
    <mergeCell ref="V54:W54"/>
    <mergeCell ref="X54:Y54"/>
    <mergeCell ref="S56:T56"/>
    <mergeCell ref="V56:W56"/>
    <mergeCell ref="X56:Y56"/>
    <mergeCell ref="AE59:AF59"/>
    <mergeCell ref="AA57:AD57"/>
    <mergeCell ref="B58:C58"/>
    <mergeCell ref="E59:F59"/>
    <mergeCell ref="G59:H59"/>
    <mergeCell ref="I59:J59"/>
    <mergeCell ref="K59:L59"/>
    <mergeCell ref="M59:N59"/>
    <mergeCell ref="O59:P59"/>
    <mergeCell ref="Q59:R59"/>
    <mergeCell ref="S59:T59"/>
    <mergeCell ref="AG60:AH60"/>
    <mergeCell ref="AG59:AH59"/>
    <mergeCell ref="O60:P60"/>
    <mergeCell ref="Q60:R60"/>
    <mergeCell ref="S60:T60"/>
    <mergeCell ref="U60:V60"/>
    <mergeCell ref="U59:V59"/>
    <mergeCell ref="W59:X59"/>
    <mergeCell ref="Y59:Z59"/>
    <mergeCell ref="AA59:AB59"/>
    <mergeCell ref="AC59:AD59"/>
    <mergeCell ref="W60:X60"/>
    <mergeCell ref="Y60:Z60"/>
    <mergeCell ref="AA60:AB60"/>
    <mergeCell ref="AC60:AD60"/>
    <mergeCell ref="AE60:AF60"/>
    <mergeCell ref="E60:F60"/>
    <mergeCell ref="G60:H60"/>
    <mergeCell ref="I60:J60"/>
    <mergeCell ref="K60:L60"/>
    <mergeCell ref="M60:N60"/>
  </mergeCells>
  <phoneticPr fontId="19" type="noConversion"/>
  <dataValidations count="2">
    <dataValidation type="list" allowBlank="1" showInputMessage="1" showErrorMessage="1" sqref="E13:E42" xr:uid="{C7CC256F-3A68-4012-9551-9BD465C5BC9E}">
      <formula1>"1, 2, 3, 4, 5"</formula1>
    </dataValidation>
    <dataValidation type="list" allowBlank="1" showInputMessage="1" showErrorMessage="1" sqref="F13:F42" xr:uid="{81D31675-3F11-42F7-9E5D-0146624A9921}">
      <formula1>"CalWORKs, GR, START"</formula1>
    </dataValidation>
  </dataValidations>
  <printOptions horizontalCentered="1"/>
  <pageMargins left="0.15" right="0.15" top="0.3" bottom="0.3" header="0.2" footer="0.15"/>
  <pageSetup paperSize="5" scale="46" orientation="landscape" r:id="rId1"/>
  <headerFooter alignWithMargins="0">
    <oddFooter>&amp;LDVSS_Form03.1, Rev. 7/2025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F14"/>
  <sheetViews>
    <sheetView showGridLines="0" workbookViewId="0"/>
  </sheetViews>
  <sheetFormatPr defaultColWidth="8.73046875" defaultRowHeight="12.75"/>
  <cols>
    <col min="1" max="1" width="1.265625" customWidth="1"/>
    <col min="2" max="2" width="64.3984375" customWidth="1"/>
    <col min="3" max="3" width="1.3984375" customWidth="1"/>
    <col min="4" max="4" width="5.3984375" customWidth="1"/>
    <col min="5" max="6" width="16" customWidth="1"/>
  </cols>
  <sheetData>
    <row r="1" spans="2:6" ht="13.15">
      <c r="B1" s="1" t="s">
        <v>5</v>
      </c>
      <c r="C1" s="1"/>
      <c r="D1" s="9"/>
      <c r="E1" s="9"/>
      <c r="F1" s="9"/>
    </row>
    <row r="2" spans="2:6" ht="13.15">
      <c r="B2" s="1" t="s">
        <v>6</v>
      </c>
      <c r="C2" s="1"/>
      <c r="D2" s="9"/>
      <c r="E2" s="9"/>
      <c r="F2" s="9"/>
    </row>
    <row r="3" spans="2:6">
      <c r="B3" s="2"/>
      <c r="C3" s="2"/>
      <c r="D3" s="10"/>
      <c r="E3" s="10"/>
      <c r="F3" s="10"/>
    </row>
    <row r="4" spans="2:6" ht="51">
      <c r="B4" s="2" t="s">
        <v>7</v>
      </c>
      <c r="C4" s="2"/>
      <c r="D4" s="10"/>
      <c r="E4" s="10"/>
      <c r="F4" s="10"/>
    </row>
    <row r="5" spans="2:6">
      <c r="B5" s="2"/>
      <c r="C5" s="2"/>
      <c r="D5" s="10"/>
      <c r="E5" s="10"/>
      <c r="F5" s="10"/>
    </row>
    <row r="6" spans="2:6" ht="13.15">
      <c r="B6" s="1" t="s">
        <v>8</v>
      </c>
      <c r="C6" s="1"/>
      <c r="D6" s="9"/>
      <c r="E6" s="9" t="s">
        <v>9</v>
      </c>
      <c r="F6" s="9" t="s">
        <v>10</v>
      </c>
    </row>
    <row r="7" spans="2:6" ht="13.15" thickBot="1">
      <c r="B7" s="2"/>
      <c r="C7" s="2"/>
      <c r="D7" s="10"/>
      <c r="E7" s="10"/>
      <c r="F7" s="10"/>
    </row>
    <row r="8" spans="2:6" ht="25.5">
      <c r="B8" s="3" t="s">
        <v>11</v>
      </c>
      <c r="C8" s="4"/>
      <c r="D8" s="11"/>
      <c r="E8" s="11">
        <v>1</v>
      </c>
      <c r="F8" s="12"/>
    </row>
    <row r="9" spans="2:6" ht="38.65" thickBot="1">
      <c r="B9" s="5"/>
      <c r="C9" s="6"/>
      <c r="D9" s="13"/>
      <c r="E9" s="14" t="s">
        <v>12</v>
      </c>
      <c r="F9" s="15" t="s">
        <v>13</v>
      </c>
    </row>
    <row r="10" spans="2:6">
      <c r="B10" s="2"/>
      <c r="C10" s="2"/>
      <c r="D10" s="10"/>
      <c r="E10" s="10"/>
      <c r="F10" s="10"/>
    </row>
    <row r="11" spans="2:6">
      <c r="B11" s="2"/>
      <c r="C11" s="2"/>
      <c r="D11" s="10"/>
      <c r="E11" s="10"/>
      <c r="F11" s="10"/>
    </row>
    <row r="12" spans="2:6" ht="13.15">
      <c r="B12" s="1" t="s">
        <v>14</v>
      </c>
      <c r="C12" s="1"/>
      <c r="D12" s="9"/>
      <c r="E12" s="9"/>
      <c r="F12" s="9"/>
    </row>
    <row r="13" spans="2:6" ht="13.15" thickBot="1">
      <c r="B13" s="2"/>
      <c r="C13" s="2"/>
      <c r="D13" s="10"/>
      <c r="E13" s="10"/>
      <c r="F13" s="10"/>
    </row>
    <row r="14" spans="2:6" ht="38.65" thickBot="1">
      <c r="B14" s="7" t="s">
        <v>15</v>
      </c>
      <c r="C14" s="8"/>
      <c r="D14" s="16"/>
      <c r="E14" s="16">
        <v>62</v>
      </c>
      <c r="F14" s="17" t="s">
        <v>13</v>
      </c>
    </row>
  </sheetData>
  <hyperlinks>
    <hyperlink ref="E9" location="'Case Management'!A1:AQ42" display="'Case Management'!A1:AQ42" xr:uid="{00000000-0004-0000-0300-000000000000}"/>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Legal 30 max</vt:lpstr>
      <vt:lpstr>Compatibility Report</vt:lpstr>
      <vt:lpstr>'Legal 30 max'!Print_Area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2025-07-16T15:58:46Z</cp:lastPrinted>
  <dcterms:created xsi:type="dcterms:W3CDTF">2010-04-26T23:22:42Z</dcterms:created>
  <dcterms:modified xsi:type="dcterms:W3CDTF">2025-07-16T15:59:02Z</dcterms:modified>
</cp:coreProperties>
</file>